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bookViews>
    <workbookView xWindow="0" yWindow="45" windowWidth="15960" windowHeight="18075"/>
  </bookViews>
  <sheets>
    <sheet name="NASLOV" sheetId="1" r:id="rId1"/>
    <sheet name="REKAPITULACIJA" sheetId="2" r:id="rId2"/>
    <sheet name="1.I. PRIPREMNI RADOVI" sheetId="3" r:id="rId3"/>
    <sheet name="1.II. ZEMLJANI RADOVI" sheetId="4" r:id="rId4"/>
    <sheet name="1.III. BETONSKI RADOVI" sheetId="5" r:id="rId5"/>
    <sheet name="1.IV. ZIDARSKI RADOVI" sheetId="6" r:id="rId6"/>
    <sheet name="1.V. IZOLATERSKI RADOVI" sheetId="7" r:id="rId7"/>
    <sheet name="1.VI. KROVOVI" sheetId="8" r:id="rId8"/>
    <sheet name="1.VII. LIMARSKI RADOVI" sheetId="9" r:id="rId9"/>
    <sheet name="1.VIII. CELIK" sheetId="10" r:id="rId10"/>
    <sheet name="1.IX. TESARSKI RADOVI" sheetId="11" r:id="rId11"/>
    <sheet name="GR REKAPITULACIJA" sheetId="12" r:id="rId12"/>
    <sheet name="2.I. VANJSKA STOLARIJA" sheetId="13" r:id="rId13"/>
    <sheet name="2.II. ZAVRŠNI ZIDARSKI" sheetId="14" r:id="rId14"/>
    <sheet name="2.III. PLIVAJUĆI PODOVI" sheetId="15" r:id="rId15"/>
    <sheet name="2.IV. FASADERSKI RADOVI" sheetId="16" r:id="rId16"/>
    <sheet name="2.V. GK RADOVI " sheetId="17" r:id="rId17"/>
    <sheet name="2.VI. LIČILAČKI RADOVI " sheetId="18" r:id="rId18"/>
    <sheet name="2.VII. PODOPOLAGAČKI RADOVI" sheetId="19" r:id="rId19"/>
    <sheet name="2.VIII. STOLARSKI RADOVI" sheetId="20" r:id="rId20"/>
    <sheet name="2.IX. BRAVARSKI RADOVI" sheetId="21" r:id="rId21"/>
    <sheet name="2.X. ZAVRŠNI RADOVI" sheetId="22" r:id="rId22"/>
    <sheet name="OR REKAPITULACIJA" sheetId="23" r:id="rId23"/>
    <sheet name="3.I. UREĐENJE OKOLIŠA" sheetId="24" r:id="rId24"/>
    <sheet name="4.I. ViK" sheetId="25" r:id="rId25"/>
    <sheet name="5.I. STRUJA" sheetId="26" r:id="rId26"/>
    <sheet name="6.I. STROJARSKE INST" sheetId="27" r:id="rId27"/>
  </sheets>
  <calcPr calcId="145621"/>
</workbook>
</file>

<file path=xl/calcChain.xml><?xml version="1.0" encoding="utf-8"?>
<calcChain xmlns="http://schemas.openxmlformats.org/spreadsheetml/2006/main">
  <c r="E5" i="27" l="1"/>
  <c r="E7" i="27" s="1"/>
  <c r="C14" i="2" s="1"/>
  <c r="E7" i="26"/>
  <c r="E5" i="26"/>
  <c r="E23" i="25"/>
  <c r="E22" i="25"/>
  <c r="E21" i="25"/>
  <c r="E20" i="25"/>
  <c r="E18" i="25"/>
  <c r="E17" i="25"/>
  <c r="E16" i="25"/>
  <c r="E15" i="25"/>
  <c r="E14" i="25"/>
  <c r="E13" i="25"/>
  <c r="E12" i="25"/>
  <c r="E11" i="25"/>
  <c r="E10" i="25"/>
  <c r="E9" i="25"/>
  <c r="E8" i="25"/>
  <c r="E7" i="25"/>
  <c r="E6" i="25"/>
  <c r="E5" i="25"/>
  <c r="E25" i="25" s="1"/>
  <c r="C12" i="2" s="1"/>
  <c r="E41" i="24"/>
  <c r="E40" i="24"/>
  <c r="E39" i="24"/>
  <c r="E38" i="24"/>
  <c r="E37" i="24"/>
  <c r="E36" i="24"/>
  <c r="E35" i="24"/>
  <c r="E34" i="24"/>
  <c r="E33" i="24"/>
  <c r="E32" i="24"/>
  <c r="E31" i="24"/>
  <c r="E30" i="24"/>
  <c r="E28" i="24"/>
  <c r="E27" i="24"/>
  <c r="E25" i="24"/>
  <c r="E24" i="24"/>
  <c r="E22" i="24"/>
  <c r="E21" i="24"/>
  <c r="E20" i="24"/>
  <c r="E19" i="24"/>
  <c r="E18" i="24"/>
  <c r="E17" i="24"/>
  <c r="E16" i="24"/>
  <c r="E14" i="24"/>
  <c r="E13" i="24"/>
  <c r="E12" i="24"/>
  <c r="E11" i="24"/>
  <c r="E10" i="24"/>
  <c r="E9" i="24"/>
  <c r="E43" i="24" s="1"/>
  <c r="C11" i="2" s="1"/>
  <c r="E14" i="22"/>
  <c r="E11" i="22"/>
  <c r="E8" i="22"/>
  <c r="E16" i="22" s="1"/>
  <c r="C13" i="23" s="1"/>
  <c r="E20" i="21"/>
  <c r="E19" i="21"/>
  <c r="E16" i="21"/>
  <c r="E13" i="21"/>
  <c r="E10" i="21"/>
  <c r="E22" i="21" s="1"/>
  <c r="C12" i="23" s="1"/>
  <c r="E24" i="20"/>
  <c r="E23" i="20"/>
  <c r="E22" i="20"/>
  <c r="E21" i="20"/>
  <c r="E20" i="20"/>
  <c r="E19" i="20"/>
  <c r="E18" i="20"/>
  <c r="E12" i="20"/>
  <c r="E26" i="20" s="1"/>
  <c r="C11" i="23" s="1"/>
  <c r="E30" i="19"/>
  <c r="E26" i="19"/>
  <c r="E25" i="19"/>
  <c r="E24" i="19"/>
  <c r="E21" i="19"/>
  <c r="E20" i="19"/>
  <c r="E16" i="19"/>
  <c r="E15" i="19"/>
  <c r="E14" i="19"/>
  <c r="E13" i="19"/>
  <c r="E12" i="19"/>
  <c r="E11" i="19"/>
  <c r="E32" i="19" s="1"/>
  <c r="C10" i="23" s="1"/>
  <c r="E17" i="18"/>
  <c r="E16" i="18"/>
  <c r="E13" i="18"/>
  <c r="E12" i="18"/>
  <c r="E19" i="18" s="1"/>
  <c r="C9" i="23" s="1"/>
  <c r="E15" i="17"/>
  <c r="E12" i="17"/>
  <c r="E11" i="17"/>
  <c r="E17" i="17" s="1"/>
  <c r="C8" i="23" s="1"/>
  <c r="E20" i="16"/>
  <c r="E22" i="16" s="1"/>
  <c r="C7" i="23" s="1"/>
  <c r="E17" i="16"/>
  <c r="E30" i="15"/>
  <c r="E22" i="15"/>
  <c r="E14" i="15"/>
  <c r="E32" i="15" s="1"/>
  <c r="C6" i="23" s="1"/>
  <c r="E32" i="14"/>
  <c r="E31" i="14"/>
  <c r="E28" i="14"/>
  <c r="E27" i="14"/>
  <c r="E24" i="14"/>
  <c r="E23" i="14"/>
  <c r="E20" i="14"/>
  <c r="E17" i="14"/>
  <c r="E16" i="14"/>
  <c r="E13" i="14"/>
  <c r="E11" i="14"/>
  <c r="E34" i="14" s="1"/>
  <c r="C5" i="23" s="1"/>
  <c r="E38" i="13"/>
  <c r="E35" i="13"/>
  <c r="E32" i="13"/>
  <c r="E29" i="13"/>
  <c r="E26" i="13"/>
  <c r="E23" i="13"/>
  <c r="E20" i="13"/>
  <c r="E17" i="13"/>
  <c r="E14" i="13"/>
  <c r="E11" i="13"/>
  <c r="E8" i="13"/>
  <c r="E40" i="13" s="1"/>
  <c r="C4" i="23" s="1"/>
  <c r="E18" i="11"/>
  <c r="E17" i="11"/>
  <c r="E14" i="11"/>
  <c r="E13" i="11"/>
  <c r="E20" i="11" s="1"/>
  <c r="C12" i="12" s="1"/>
  <c r="E22" i="10"/>
  <c r="E21" i="10"/>
  <c r="E17" i="10"/>
  <c r="E16" i="10"/>
  <c r="E15" i="10"/>
  <c r="E14" i="10"/>
  <c r="E13" i="10"/>
  <c r="E12" i="10"/>
  <c r="E27" i="10" s="1"/>
  <c r="C11" i="12" s="1"/>
  <c r="E26" i="9"/>
  <c r="E25" i="9"/>
  <c r="E22" i="9"/>
  <c r="E21" i="9"/>
  <c r="E20" i="9"/>
  <c r="E16" i="9"/>
  <c r="E15" i="9"/>
  <c r="E11" i="9"/>
  <c r="E28" i="9" s="1"/>
  <c r="C10" i="12" s="1"/>
  <c r="E42" i="8"/>
  <c r="E41" i="8"/>
  <c r="E40" i="8"/>
  <c r="E39" i="8"/>
  <c r="E38" i="8"/>
  <c r="E37" i="8"/>
  <c r="E36" i="8"/>
  <c r="E35" i="8"/>
  <c r="E31" i="8"/>
  <c r="E30" i="8"/>
  <c r="E29" i="8"/>
  <c r="E28" i="8"/>
  <c r="E27" i="8"/>
  <c r="E26" i="8"/>
  <c r="E25" i="8"/>
  <c r="E24" i="8"/>
  <c r="E20" i="8"/>
  <c r="E17" i="8"/>
  <c r="E16" i="8"/>
  <c r="E15" i="8"/>
  <c r="E14" i="8"/>
  <c r="E13" i="8"/>
  <c r="E12" i="8"/>
  <c r="E11" i="8"/>
  <c r="E10" i="8"/>
  <c r="E9" i="8"/>
  <c r="E44" i="8" s="1"/>
  <c r="C9" i="12" s="1"/>
  <c r="E21" i="7"/>
  <c r="E18" i="7"/>
  <c r="E15" i="7"/>
  <c r="E12" i="7"/>
  <c r="E9" i="7"/>
  <c r="E23" i="7" s="1"/>
  <c r="C8" i="12" s="1"/>
  <c r="E30" i="6"/>
  <c r="E27" i="6"/>
  <c r="E24" i="6"/>
  <c r="E21" i="6"/>
  <c r="E32" i="6" s="1"/>
  <c r="C7" i="12" s="1"/>
  <c r="E18" i="6"/>
  <c r="E15" i="6"/>
  <c r="E12" i="6"/>
  <c r="E63" i="5"/>
  <c r="E60" i="5"/>
  <c r="E59" i="5"/>
  <c r="E56" i="5"/>
  <c r="E55" i="5"/>
  <c r="E52" i="5"/>
  <c r="E51" i="5"/>
  <c r="E48" i="5"/>
  <c r="E47" i="5"/>
  <c r="E44" i="5"/>
  <c r="E43" i="5"/>
  <c r="E40" i="5"/>
  <c r="E39" i="5"/>
  <c r="E36" i="5"/>
  <c r="E35" i="5"/>
  <c r="E32" i="5"/>
  <c r="E31" i="5"/>
  <c r="E28" i="5"/>
  <c r="E27" i="5"/>
  <c r="E24" i="5"/>
  <c r="E23" i="5"/>
  <c r="E22" i="5"/>
  <c r="E21" i="5"/>
  <c r="E18" i="5"/>
  <c r="E65" i="5" s="1"/>
  <c r="C6" i="12" s="1"/>
  <c r="E17" i="5"/>
  <c r="E14" i="5"/>
  <c r="E47" i="4"/>
  <c r="E46" i="4"/>
  <c r="E45" i="4"/>
  <c r="E44" i="4"/>
  <c r="E43" i="4"/>
  <c r="E42" i="4"/>
  <c r="E41" i="4"/>
  <c r="E40" i="4"/>
  <c r="E39" i="4"/>
  <c r="E38" i="4"/>
  <c r="E35" i="4"/>
  <c r="E34" i="4"/>
  <c r="E31" i="4"/>
  <c r="E30" i="4"/>
  <c r="E29" i="4"/>
  <c r="E26" i="4"/>
  <c r="E25" i="4"/>
  <c r="E22" i="4"/>
  <c r="E19" i="4"/>
  <c r="E18" i="4"/>
  <c r="E14" i="4"/>
  <c r="E49" i="4" s="1"/>
  <c r="C5" i="12" s="1"/>
  <c r="E29" i="3"/>
  <c r="E28" i="3"/>
  <c r="E27" i="3"/>
  <c r="E24" i="3"/>
  <c r="E23" i="3"/>
  <c r="E22" i="3"/>
  <c r="E21" i="3"/>
  <c r="E17" i="3"/>
  <c r="E14" i="3"/>
  <c r="E11" i="3"/>
  <c r="E31" i="3" s="1"/>
  <c r="C4" i="12" s="1"/>
  <c r="C15" i="2"/>
  <c r="C13" i="2"/>
  <c r="C14" i="12" l="1"/>
  <c r="C9" i="2" s="1"/>
  <c r="C15" i="23"/>
  <c r="C10" i="2" s="1"/>
  <c r="C17" i="2" l="1"/>
  <c r="C19" i="2" l="1"/>
  <c r="C18" i="2"/>
</calcChain>
</file>

<file path=xl/sharedStrings.xml><?xml version="1.0" encoding="utf-8"?>
<sst xmlns="http://schemas.openxmlformats.org/spreadsheetml/2006/main" count="906" uniqueCount="702">
  <si>
    <t>TROŠKOVNIK</t>
  </si>
  <si>
    <t>TROŠKOVNIK ZA IZGRADNJU GRAĐEVINE I UREĐENJE OKOLIŠA</t>
  </si>
  <si>
    <t>INVESTITOR:</t>
  </si>
  <si>
    <t>TZO FUNTANA, B.Borisija 2, Funtana</t>
  </si>
  <si>
    <t>GRAĐEVINA:</t>
  </si>
  <si>
    <t>REKONSTRUKCIJA GRAĐEVINE (dogradnja) JAVNE I DRUŠTVENE NAMJENE, KULTURNA USTANOVA - GALERIJA “ZGOR MURVE”</t>
  </si>
  <si>
    <t>LOKACIJA:</t>
  </si>
  <si>
    <t>na k.č. 953/1 (nastala od 953 i 954), k.o. Funtana</t>
  </si>
  <si>
    <t>FAZA PROJEKTA:</t>
  </si>
  <si>
    <t>IZVEDBENI PROJEKT</t>
  </si>
  <si>
    <t>ZAJEDNIČKA OZNAKA PROJEKTA:</t>
  </si>
  <si>
    <t>ZM 032/16</t>
  </si>
  <si>
    <t>IZVRŠITELJ:</t>
  </si>
  <si>
    <t>URED ARHITEKTURE d.o.o.</t>
  </si>
  <si>
    <t>GLAVNI PROJEKTANT:</t>
  </si>
  <si>
    <t>Marko Liović, mag.ing.arch.</t>
  </si>
  <si>
    <t>NAPOMENA: Sve eventualne izmjene i nadopune troškovnika naznačiti tekstom u crvenoj boji.</t>
  </si>
  <si>
    <t>Rijeka, listopad 2018.</t>
  </si>
  <si>
    <t>Obračun po stvarno izvedenim radovima i količinama!</t>
  </si>
  <si>
    <t>REKAPITULACIJA SVIH RADOVA</t>
  </si>
  <si>
    <t>1.</t>
  </si>
  <si>
    <t>GRAĐEVINSKI RADOVI UKUPNO:</t>
  </si>
  <si>
    <t>2.</t>
  </si>
  <si>
    <t>OBRTNIČKI RADOVI UKUPNO:</t>
  </si>
  <si>
    <t>3.</t>
  </si>
  <si>
    <t>UREĐENJE OKOLIŠA</t>
  </si>
  <si>
    <t>VIK UKUPNO:</t>
  </si>
  <si>
    <t>ELEKTRO RADOVI UKUPNO:</t>
  </si>
  <si>
    <t>STROJARSKI RADOVI UKUPNO:</t>
  </si>
  <si>
    <t>OPREMA:</t>
  </si>
  <si>
    <t>UKUPNO:</t>
  </si>
  <si>
    <t>PDV (25,0%)</t>
  </si>
  <si>
    <t>SVEUKUPNO:</t>
  </si>
  <si>
    <t>I.</t>
  </si>
  <si>
    <t>PRIPREMNI I OSTALI (rušenje i demontaža) GRAĐEVINSKI RADOVI RADOVI</t>
  </si>
  <si>
    <t>OPĆI UVJETI:</t>
  </si>
  <si>
    <t>Predmetna građevinska čestica se nalazi u naselju Funtana i omogućen je direktan pristup vozilom.</t>
  </si>
  <si>
    <t>U toku izvođenja radova potrebno je osigurati nesmetano funcioniranje susjednih parcela u smislu čistoče, zaštite gradilišta, buke i sl. A sve u skladu s mjerama zaštite na radu. Tokom izvođenja radova izvođač je dužan držati gradilište urednim i čistim. Postupanje s otpadom u skladu s propisima.</t>
  </si>
  <si>
    <t>PRilokom izvođenja radova rušenja i demontaže osigurati svu potrebnu zaštitu u cilji zašte ljudskog zdravlja i sugurnosti građevina. U stavku uključiti i sav odvoz na deponiju. U cijenu stavke uključiti sav unutrašnji i vanjski transport, sve potrebne skele, podupiranja, razupiranja, osiguranja, te skladištenje i čuvanje materijala do odvoza na deponiju. U skladu s izvođenjem određene faze radova u smislu nove AB konstrukcije rušenje i demontažu pojedinih dijelova izvoditi u fazama radi osiguranja stabilnosti i uvjeta rada.</t>
  </si>
  <si>
    <t>Nezaposlenim osobama treba onemogućiti pristup gradilištu.</t>
  </si>
  <si>
    <t>Investitor će osigurati priključak struje i vode.</t>
  </si>
  <si>
    <t xml:space="preserve">OPIS STAVKE I JED.MJERA </t>
  </si>
  <si>
    <t>KOLIČINA</t>
  </si>
  <si>
    <t xml:space="preserve">CIJENA </t>
  </si>
  <si>
    <t>UKUPNO</t>
  </si>
  <si>
    <t>I.1.</t>
  </si>
  <si>
    <t>Uređenje građevinske čestice.</t>
  </si>
  <si>
    <t>Stavka uključuje dopremu i montažu zaštitne ograde u duljini od cca 65,0 m po obodu građevinske čestice. Postavu obveznih tabela (tabela oznake gradilišta i tabela sa zabranama) i wc-a, a sve u skladu s važećim propisima. U stavku je uključena organizacija gradilišta prema skici koju dostavlja izvođač (pozicija ulaza / izlaza, dizalica, WC, skladišni prostor i sl.). Nužno je osigurati čuvanje projektne dokumentacije, te ostale pozitivnim propisima propisane dokumentacije, na gradilištu.</t>
  </si>
  <si>
    <t>- uređenje gradilišta KPL</t>
  </si>
  <si>
    <t>I.2.</t>
  </si>
  <si>
    <t>Nanosna skela.</t>
  </si>
  <si>
    <t>Dobava materijala i izrada nanosne skela radi prenosa točki iskolčenja (investitor osigurava iskolčenje prije početka građenja). Skela se izrađuje od drvene građe na način da se osigura čvrsta konstrukcija s ciljem očuvanja iskolčenja.</t>
  </si>
  <si>
    <t>- nanosna skela KPL</t>
  </si>
  <si>
    <t>I.3.</t>
  </si>
  <si>
    <t>Grubo čišćenje.</t>
  </si>
  <si>
    <t>Stavka uključuje grubo čišćenje gradilišta tokom izvođenja radova, te završno grubo čišćenje. Obračun po m2 bruto građevinske površine.</t>
  </si>
  <si>
    <r>
      <rPr>
        <sz val="10"/>
        <color indexed="8"/>
        <rFont val="Helvetica"/>
      </rPr>
      <t>- grubo čišćenje (m</t>
    </r>
    <r>
      <rPr>
        <vertAlign val="superscript"/>
        <sz val="10"/>
        <color indexed="8"/>
        <rFont val="Helvetica"/>
      </rPr>
      <t>2</t>
    </r>
    <r>
      <rPr>
        <sz val="10"/>
        <color indexed="8"/>
        <rFont val="Helvetica"/>
      </rPr>
      <t>)</t>
    </r>
  </si>
  <si>
    <t>I.4.</t>
  </si>
  <si>
    <t>Demontaža</t>
  </si>
  <si>
    <t xml:space="preserve">Stavka uključuje pažljivu demontažu pojedinih elemenata postojeće građevine kao što su dimljaci i vertikale, okapi i žljebovi, unutarnja i vanjska stolarija, te krovišta sa svim slojevima. </t>
  </si>
  <si>
    <r>
      <rPr>
        <sz val="10"/>
        <color indexed="8"/>
        <rFont val="Helvetica"/>
      </rPr>
      <t>Krovište je otvoreno drveno koso krovište sa pokrovom od crijepa. Kvalitenu drvenu konstukciju skladištitu radi ponove uporabe. Ukupna površina krova je cca 75,0 m</t>
    </r>
    <r>
      <rPr>
        <vertAlign val="superscript"/>
        <sz val="10"/>
        <color indexed="8"/>
        <rFont val="Helvetica"/>
      </rPr>
      <t>2</t>
    </r>
    <r>
      <rPr>
        <sz val="10"/>
        <color indexed="8"/>
        <rFont val="Helvetica"/>
      </rPr>
      <t xml:space="preserve"> (dimenzije cca 12,0x6,0 m).</t>
    </r>
  </si>
  <si>
    <t>- okapi I žljebovi (kpl)</t>
  </si>
  <si>
    <t>- vanjska i unutarnja stolarije (kpl)</t>
  </si>
  <si>
    <t>- sanitarna i druga oprema (kpl)</t>
  </si>
  <si>
    <r>
      <rPr>
        <sz val="10"/>
        <color indexed="8"/>
        <rFont val="Helvetica"/>
      </rPr>
      <t>- KOSO KROVIŠTE sa drvenom konst., pokrovom, slojevima (m</t>
    </r>
    <r>
      <rPr>
        <vertAlign val="superscript"/>
        <sz val="10"/>
        <color indexed="8"/>
        <rFont val="Helvetica"/>
      </rPr>
      <t>2</t>
    </r>
    <r>
      <rPr>
        <sz val="10"/>
        <color indexed="8"/>
        <rFont val="Helvetica"/>
      </rPr>
      <t>)</t>
    </r>
  </si>
  <si>
    <t>I.5.</t>
  </si>
  <si>
    <t>Rušenje i uklanjanje</t>
  </si>
  <si>
    <t>Stavka uključuje uklanjanje / rušenje pojedinih dijelova građevina prema nacrtima iz grafičkog dijela projekta. Ruešenje se odnosi na uklanjanje dograđenog vanjskog stubišta i terase, pregradnih zidova, izvođenja otvora u kamenim zidovima debljine cca 65,0 cm, uklanjanje AB vijenca krova, otvaranje horizontalnih i vert.serklaža u AB zidovima, uklanjanje AB međukatne ploče i ploče prema tlu, isntalacija u svim fazama, skidanje zavšnih slojeva žbuke do kamenog ziđa.</t>
  </si>
  <si>
    <r>
      <rPr>
        <sz val="10"/>
        <color indexed="8"/>
        <rFont val="Helvetica"/>
      </rPr>
      <t>- uklanjanje AB konstrukcije (m</t>
    </r>
    <r>
      <rPr>
        <vertAlign val="superscript"/>
        <sz val="10"/>
        <color indexed="8"/>
        <rFont val="Helvetica"/>
      </rPr>
      <t>3</t>
    </r>
    <r>
      <rPr>
        <sz val="10"/>
        <color indexed="8"/>
        <rFont val="Helvetica"/>
      </rPr>
      <t>)</t>
    </r>
  </si>
  <si>
    <r>
      <rPr>
        <sz val="10"/>
        <color indexed="8"/>
        <rFont val="Helvetica"/>
      </rPr>
      <t>- uklanjanje zidanih konstrukcija pregradnih zidova (m</t>
    </r>
    <r>
      <rPr>
        <vertAlign val="superscript"/>
        <sz val="10"/>
        <color indexed="8"/>
        <rFont val="Helvetica"/>
      </rPr>
      <t>3</t>
    </r>
    <r>
      <rPr>
        <sz val="10"/>
        <color indexed="8"/>
        <rFont val="Helvetica"/>
      </rPr>
      <t>)</t>
    </r>
  </si>
  <si>
    <r>
      <rPr>
        <sz val="10"/>
        <color indexed="8"/>
        <rFont val="Helvetica"/>
      </rPr>
      <t>- izvedba otvora i šliceva u kamenom zidu (m</t>
    </r>
    <r>
      <rPr>
        <vertAlign val="superscript"/>
        <sz val="10"/>
        <color indexed="8"/>
        <rFont val="Helvetica"/>
      </rPr>
      <t>3</t>
    </r>
    <r>
      <rPr>
        <sz val="10"/>
        <color indexed="8"/>
        <rFont val="Helvetica"/>
      </rPr>
      <t>)</t>
    </r>
  </si>
  <si>
    <t>PRIPREMNI RADOVI UKUPNO:</t>
  </si>
  <si>
    <t>II.</t>
  </si>
  <si>
    <t>ZEMLJANI RADOVI</t>
  </si>
  <si>
    <t>Iskop za izvedbu temeljenja se vrši do stijene / nosivog tla. Po potrebi ovisno o tlu izvesti zamjenu materijala s ciljem postizanja podloge uravnotežene nosivosti.</t>
  </si>
  <si>
    <t>Svi iskopi u terenu se vrše strojno ili izuzetno ručno. Sav višak materijala odvozi se na privremenu ili trajnu deponij. U cijenu pojedine stavke uključiti sav potreban odvoz i dovoz. U cijenu stavke uključiti sve potrebne skele, podupiranja, razupiranja, osiguranja iskopa.</t>
  </si>
  <si>
    <t>Ispod sloja plodnog tla očekuje se kamena podloga. Ako se tokom izvođenja radova ustanovi drugačije stanje isto će se evidentirati upisom u građevinski dnevnik. Snimka iskopa (u vidu skice) se upisuje u građevinski dnevnik. S obzirom na vrstu tla moguća je korekcija cijene ukoliko se uoči značajna razlika s obzirom na opis dan ovim troškovnikom. Kvalitetan materijal od iskopa potrebno je upotrijebiti za izvođenje nasipavanja do kota terena prema projektu.</t>
  </si>
  <si>
    <t>Način obračunavanja otkopa ili iskopa i transporta je po metru kubnom na osnovu profila snimljenih prije i poslje iskopa, odnosno izaračun se vrši za materijal u sraslom stanju. U cijenu stavki uključiti eventualna manja razupiranja i odvod oborinske vode iz iskopa, te naknadu za deponij. Izračun nasipavanja, tampona i sl.radova donosa i planiranja materija se obračunavaju u zbijenom stanju.</t>
  </si>
  <si>
    <t xml:space="preserve">Posebnu pažnu posvetiti zaštiti postojeće konstrukcije koja se rekonstruira. Dio radova se izvodi u unutrašnjosti građevine i to u fazama po potrebi. </t>
  </si>
  <si>
    <t>Stavke zemljanih radova uključuje i planiranje terena, sva iskolčenja, te gruba i fina planiranja u iskopu.</t>
  </si>
  <si>
    <t>Kota 0,0 odgovara apsolutnoj koti od cca 5,5 mnv.</t>
  </si>
  <si>
    <r>
      <rPr>
        <b/>
        <sz val="10"/>
        <color indexed="8"/>
        <rFont val="Helvetica"/>
      </rPr>
      <t>OPIS STAVKE (</t>
    </r>
    <r>
      <rPr>
        <b/>
        <sz val="10"/>
        <color indexed="8"/>
        <rFont val="Helvetica"/>
      </rPr>
      <t>JEDinična</t>
    </r>
    <r>
      <rPr>
        <b/>
        <sz val="10"/>
        <color indexed="8"/>
        <rFont val="Helvetica"/>
      </rPr>
      <t xml:space="preserve"> MJERA) </t>
    </r>
  </si>
  <si>
    <t>II.1.</t>
  </si>
  <si>
    <t>Iskop površinskog humusnog sloja.</t>
  </si>
  <si>
    <t xml:space="preserve">Stavka planira iskop na cijeloj površini parcele u cilju skidanja i privremenog deponiranja sloja humusa u prosječnoj debljini od 20,0 cm. U cijenu obuhvaćeno i sječenje niskog i visokog raslinja, uklanjanje korijenja, te zaštita kvalitetnog raslinja (u dogovoru s investitorom na icu mjesta). </t>
  </si>
  <si>
    <t>Odnosi se na stražnji dio građevne čestice gdje se planira dogradnja i uređenje prakinga.</t>
  </si>
  <si>
    <r>
      <rPr>
        <sz val="10"/>
        <color indexed="8"/>
        <rFont val="Helvetica"/>
      </rPr>
      <t>- prvšrinski sloj humusa (m</t>
    </r>
    <r>
      <rPr>
        <vertAlign val="superscript"/>
        <sz val="10"/>
        <color indexed="8"/>
        <rFont val="Helvetica"/>
      </rPr>
      <t>2</t>
    </r>
    <r>
      <rPr>
        <sz val="10"/>
        <color indexed="8"/>
        <rFont val="Helvetica"/>
      </rPr>
      <t>)</t>
    </r>
  </si>
  <si>
    <t>II.2.</t>
  </si>
  <si>
    <t>Široki iskop.</t>
  </si>
  <si>
    <t>Iskop se vrši u terenu III do V kategorije. Ukoliko je moguće iskop se vrši vertikalnim odsjecanjem, ako ne, kosine prilagoditi kategoriji terena. Iskop se vrši do nosivog tla. Iskop se vrši za smještaj dogradnje, dok se iskop za smještaj novih zidova, stepenica i parkinga u okolišu obrađuje u zasebnom dijelu troškovnika uređenja okoliša.</t>
  </si>
  <si>
    <t>Stavka uključuje i uklanjanje dijela postojećeg nosivog zida i vanjskih stuba na terene koji ometaju izvođenje ove stavke.</t>
  </si>
  <si>
    <r>
      <rPr>
        <sz val="10"/>
        <color indexed="8"/>
        <rFont val="Helvetica"/>
      </rPr>
      <t>- široki iskop DOGRADNJE do platoa parkinga, h = 2,4m (m</t>
    </r>
    <r>
      <rPr>
        <vertAlign val="superscript"/>
        <sz val="10"/>
        <color indexed="8"/>
        <rFont val="Helvetica"/>
      </rPr>
      <t>3</t>
    </r>
    <r>
      <rPr>
        <sz val="10"/>
        <color indexed="8"/>
        <rFont val="Helvetica"/>
      </rPr>
      <t>)</t>
    </r>
  </si>
  <si>
    <r>
      <rPr>
        <sz val="10"/>
        <color indexed="8"/>
        <rFont val="Helvetica"/>
      </rPr>
      <t>- široki iskop DOGRADNJE, h = 0,8m (m</t>
    </r>
    <r>
      <rPr>
        <vertAlign val="superscript"/>
        <sz val="10"/>
        <color indexed="8"/>
        <rFont val="Helvetica"/>
      </rPr>
      <t>3</t>
    </r>
    <r>
      <rPr>
        <sz val="10"/>
        <color indexed="8"/>
        <rFont val="Helvetica"/>
      </rPr>
      <t>)</t>
    </r>
  </si>
  <si>
    <t>II.3.</t>
  </si>
  <si>
    <t>Iskop unutar postojećeg objekta</t>
  </si>
  <si>
    <t>Iskop unutar objekta se izvodi u sloju ispod ploče pema tlu uz postojeće kamene zidove za smještaj AB trakastih temelja - ojačanja i AB ploče prema tlu, te temlja samca za čelični stup.</t>
  </si>
  <si>
    <r>
      <rPr>
        <sz val="10"/>
        <color indexed="8"/>
        <rFont val="Helvetica"/>
      </rPr>
      <t>- iskop unutar post.objekta (m</t>
    </r>
    <r>
      <rPr>
        <vertAlign val="superscript"/>
        <sz val="10"/>
        <color indexed="8"/>
        <rFont val="Helvetica"/>
      </rPr>
      <t>3</t>
    </r>
    <r>
      <rPr>
        <sz val="10"/>
        <color indexed="8"/>
        <rFont val="Helvetica"/>
      </rPr>
      <t>)</t>
    </r>
  </si>
  <si>
    <t>II.4.</t>
  </si>
  <si>
    <t>Zatrpavanje unutar objekta.</t>
  </si>
  <si>
    <t>Zatrpavanje se vrši tamponom 0-63 unutar objekta (između tem.traka i unutar post.objekta) kamenim nabačajem u slojevima po 20,0-30,0 cm s nabijenjem do zadovoljavajuće nosivosti, odnosno potrebnog modula zbijenosti.</t>
  </si>
  <si>
    <r>
      <rPr>
        <sz val="10"/>
        <color indexed="8"/>
        <rFont val="Helvetica"/>
      </rPr>
      <t>- zasipavanje između trakastih tem. (m</t>
    </r>
    <r>
      <rPr>
        <vertAlign val="superscript"/>
        <sz val="10"/>
        <color indexed="8"/>
        <rFont val="Helvetica"/>
      </rPr>
      <t>3</t>
    </r>
    <r>
      <rPr>
        <sz val="10"/>
        <color indexed="8"/>
        <rFont val="Helvetica"/>
      </rPr>
      <t>) u zbijenom stanju</t>
    </r>
  </si>
  <si>
    <r>
      <rPr>
        <sz val="10"/>
        <color indexed="8"/>
        <rFont val="Helvetica"/>
      </rPr>
      <t>- zasipavanje u post.stanju (m</t>
    </r>
    <r>
      <rPr>
        <vertAlign val="superscript"/>
        <sz val="10"/>
        <color indexed="8"/>
        <rFont val="Helvetica"/>
      </rPr>
      <t>3</t>
    </r>
    <r>
      <rPr>
        <sz val="10"/>
        <color indexed="8"/>
        <rFont val="Helvetica"/>
      </rPr>
      <t>) u zbijenom stanju</t>
    </r>
  </si>
  <si>
    <t>II.5.</t>
  </si>
  <si>
    <t>Zatrpavanje izvan objekta.</t>
  </si>
  <si>
    <r>
      <rPr>
        <sz val="10"/>
        <color indexed="8"/>
        <rFont val="Helvetica"/>
      </rPr>
      <t xml:space="preserve">Zatrpavanje se vrši kvalitetnim materijalom iz iskopa do kota postojećeg terena prema kota iz geodetske snimke. Ostatak zatrpavanja je obrađen u stavkama </t>
    </r>
    <r>
      <rPr>
        <sz val="10"/>
        <color indexed="8"/>
        <rFont val="Helvetica"/>
      </rPr>
      <t>uređenja okoliša</t>
    </r>
    <r>
      <rPr>
        <sz val="10"/>
        <color indexed="8"/>
        <rFont val="Helvetica"/>
      </rPr>
      <t>.</t>
    </r>
  </si>
  <si>
    <t>- zasipavanje izvan objekta DOGRANJDA(m3)</t>
  </si>
  <si>
    <r>
      <rPr>
        <sz val="10"/>
        <color indexed="8"/>
        <rFont val="Helvetica"/>
      </rPr>
      <t>- prije izvedbe zasipavanja izvan objekta postavlja se drenažna cijev zaštićena geotekstilom. Drenažna cijev se postavlja u kvalitetan kameni materijal (drobljenac) u širini 50,0 cm i debljini 20,0 cm. Obračun u drobljenca u m</t>
    </r>
    <r>
      <rPr>
        <vertAlign val="superscript"/>
        <sz val="10"/>
        <color indexed="8"/>
        <rFont val="Helvetica"/>
      </rPr>
      <t>3</t>
    </r>
    <r>
      <rPr>
        <sz val="10"/>
        <color indexed="8"/>
        <rFont val="Helvetica"/>
      </rPr>
      <t>.</t>
    </r>
  </si>
  <si>
    <t>- drenažna cijev fi 100, zaštićena geotekstilom (m)</t>
  </si>
  <si>
    <t>II.6.</t>
  </si>
  <si>
    <t>Tamponski sloj.</t>
  </si>
  <si>
    <t>Dobava, planiranje i ugradnja sloja tampona na platou iskopa predviđenog za trakaste temelje i tem.ploču bazena u prosječnom sloju debljine od 20,0 cm nabijanjem do zbijenosti predviđene glavnim projektom konstrukcije. Tampon granulacije 0-63 mm.</t>
  </si>
  <si>
    <r>
      <rPr>
        <sz val="10"/>
        <color indexed="8"/>
        <rFont val="Helvetica"/>
      </rPr>
      <t>- tampon za temelje dogradnje (m</t>
    </r>
    <r>
      <rPr>
        <vertAlign val="superscript"/>
        <sz val="10"/>
        <color indexed="8"/>
        <rFont val="Helvetica"/>
      </rPr>
      <t>3</t>
    </r>
    <r>
      <rPr>
        <sz val="10"/>
        <color indexed="8"/>
        <rFont val="Helvetica"/>
      </rPr>
      <t>)</t>
    </r>
  </si>
  <si>
    <r>
      <rPr>
        <sz val="10"/>
        <color indexed="8"/>
        <rFont val="Helvetica"/>
      </rPr>
      <t>- tampon za temelje postojeće građevine (m</t>
    </r>
    <r>
      <rPr>
        <vertAlign val="superscript"/>
        <sz val="10"/>
        <color indexed="8"/>
        <rFont val="Helvetica"/>
      </rPr>
      <t>3</t>
    </r>
    <r>
      <rPr>
        <sz val="10"/>
        <color indexed="8"/>
        <rFont val="Helvetica"/>
      </rPr>
      <t>)</t>
    </r>
  </si>
  <si>
    <t>II.7.</t>
  </si>
  <si>
    <t>Kanali - trase instalacija</t>
  </si>
  <si>
    <t>Izvedba kanala / trasa instalacije u zbijenom sloju tampona 0,4x0,4 m za postavljanje instalacija unutar objekta. Na dnu trase se izrađuje posteljica debljine 10,0 cm od pijeska, te se ista nakon ugradnje instalacije zatrpava.</t>
  </si>
  <si>
    <t>- kanala (m)</t>
  </si>
  <si>
    <r>
      <rPr>
        <sz val="10"/>
        <color indexed="8"/>
        <rFont val="Helvetica"/>
      </rPr>
      <t>- posteljica (m</t>
    </r>
    <r>
      <rPr>
        <vertAlign val="superscript"/>
        <sz val="10"/>
        <color indexed="8"/>
        <rFont val="Helvetica"/>
      </rPr>
      <t>3</t>
    </r>
    <r>
      <rPr>
        <sz val="10"/>
        <color indexed="8"/>
        <rFont val="Helvetica"/>
      </rPr>
      <t>)</t>
    </r>
  </si>
  <si>
    <r>
      <rPr>
        <sz val="10"/>
        <color indexed="8"/>
        <rFont val="Helvetica"/>
      </rPr>
      <t>- zasipavanje (m</t>
    </r>
    <r>
      <rPr>
        <vertAlign val="superscript"/>
        <sz val="10"/>
        <color indexed="8"/>
        <rFont val="Helvetica"/>
      </rPr>
      <t>3</t>
    </r>
    <r>
      <rPr>
        <sz val="10"/>
        <color indexed="8"/>
        <rFont val="Helvetica"/>
      </rPr>
      <t>)</t>
    </r>
  </si>
  <si>
    <t>II.8.</t>
  </si>
  <si>
    <t>Iskop i zasipavanje vanjske strane kamenih zidova</t>
  </si>
  <si>
    <t>Izvedba kanala po potrebi u fazama uz vanjsko lice kamenog zida postojeće građevine u dubini cca 80,0 cm u širini 80,0 cm. Prema potrebi u cijenu uključiti i sve razupore. Dijelom je gotova ploha travnjak, dijelom betonska staza popočena, dijelom asfalt (uredno rezati po rubu iskopa).</t>
  </si>
  <si>
    <t>- iskop uza kameni zid - VANI (m)</t>
  </si>
  <si>
    <t>- dobava i zasipavanje kvalitetnim kamenim materijalom uza kameni zid - VANI (m)</t>
  </si>
  <si>
    <t>II.9.</t>
  </si>
  <si>
    <t>Poporavak asfalta na mjestu iskopa</t>
  </si>
  <si>
    <t>Dobava i ugradnja asfalta na mjestu iskopa u površini 7,0x1,0 m. Debljina sloja 6,0 cm sa svim slojevima.</t>
  </si>
  <si>
    <r>
      <rPr>
        <sz val="10"/>
        <color indexed="8"/>
        <rFont val="Helvetica"/>
      </rPr>
      <t>- asfalt (m</t>
    </r>
    <r>
      <rPr>
        <vertAlign val="superscript"/>
        <sz val="10"/>
        <color indexed="8"/>
        <rFont val="Helvetica"/>
      </rPr>
      <t>2</t>
    </r>
    <r>
      <rPr>
        <sz val="10"/>
        <color indexed="8"/>
        <rFont val="Helvetica"/>
      </rPr>
      <t>)</t>
    </r>
  </si>
  <si>
    <t>ZEMLJANI RADOVI UKUPNO:</t>
  </si>
  <si>
    <t>III.</t>
  </si>
  <si>
    <t>BETONSKI I AB RADOVI</t>
  </si>
  <si>
    <t>Sve betonske i armirano betonske konstrukcije se izvode prema projektu konstrukcije i izvedbenom projektu (investitor dostavlja izvedbeni projekt: arhitektonski, plan oplate i plan armature). Prilikom izvedbe konstrukcije izvesti sve kanale i proboje prema planovima oplate, kao i na zahtjev nadzornog inženjera.</t>
  </si>
  <si>
    <t>Sve stavke uključuju dopremu, montažu, pripremu, mazanje oplate, čišćenje i demontažu, odlaganje i odpremu oplate, kao i sav dodatni materijal i rad potreban za podupiranje, skladištenje i uporabu oplate.</t>
  </si>
  <si>
    <t>Glatke oplate koje se koriste za izvedbu zidova i stropova moraju se postavljati u pravilnom rasteru, od jednakih komada oplate. Nakon skidanja oplate površina betona mora izgledati uredno i ujednačeno, glatka i ravna, bez tragova curenja betona (sva eventualna curenja je nužno ukloniti nakon skidanja oplate). Sve prema HRN EN 13670.</t>
  </si>
  <si>
    <r>
      <rPr>
        <sz val="10"/>
        <color indexed="8"/>
        <rFont val="Helvetica"/>
      </rPr>
      <t>Sve količine betona su prikazana kao neto količine, dok se u obračunu oplate na oplošjima AB konstrukcije otvori do 2,0 m</t>
    </r>
    <r>
      <rPr>
        <vertAlign val="superscript"/>
        <sz val="10"/>
        <color indexed="8"/>
        <rFont val="Helvetica"/>
      </rPr>
      <t>2</t>
    </r>
    <r>
      <rPr>
        <sz val="10"/>
        <color indexed="8"/>
        <rFont val="Helvetica"/>
      </rPr>
      <t xml:space="preserve"> ne odbijaju. U količini oplate je uključena i cijena izrade otvora. Bez obzira na opis stavke oplate (jednostruka, rubna, dvostruka) obračun prema stvarnoj količini (razvijeni plašt).</t>
    </r>
  </si>
  <si>
    <t>Dobavljeni i ugrađeni beton mora odgovarati projektu konstrukcije. Sav beton za izradu konstrukcije nužno je dopremiti iz betonare, te mora biti izrađen prema specifikacijama kako je to opisano u projektu konstrukcije. Beton je nužno održavati nakon ugradnje. Prije ugradnje betona nužno je provesti kontrolu oplate i ugrađene armature od strane nadzornog inženjera, te je u skladu s time nužno unaprijed obavijestiti nadzornog inženjera. U cijenu armature uračunati sav rad (savijanje, rezanje, ugradnju) i materijal.</t>
  </si>
  <si>
    <t xml:space="preserve">Sve troškove oko izrade projekta betona i svih njegovih sastavnih dijelova, te pripremu nužne dokumentacije za stavke ovog troškovnika snosi izvoditelj radova. Sve troškove oko redovitog ili izvanrednog ispitivanja kvalitete betona snosi izvoditelj. Tehnologiju izvedbe, te eventualno prekida, izvesti isključivo prema uputi projektanata. Obrada gornjih površina treba biti ravno zaribana, osim gdje se traži drugačija obrada. </t>
  </si>
  <si>
    <t>Prilikom izrade oplate za pojedine faze betoniranja pravovremeno obavijestiti izvođače instalacija koje ugrađuju prema pojedinim projektima.</t>
  </si>
  <si>
    <t>III.1.</t>
  </si>
  <si>
    <t>Podložni beton.</t>
  </si>
  <si>
    <t>Dobava i ugradnja betona C16/20 u podložnu ploču prosječne debljine 8,0 cm ispod AB tem.ploče bazena.</t>
  </si>
  <si>
    <t>Dobava i ugradnja betona C16/20 u podložnu ploču prosječne debljine 8,0 cm ispod poda strojarnice u dijelu nadtemelja. Podložni beton se izvodi do donje kote trakastih temelja.</t>
  </si>
  <si>
    <r>
      <rPr>
        <sz val="10"/>
        <color indexed="8"/>
        <rFont val="Helvetica"/>
      </rPr>
      <t>- beton C16/20 ispod temelja (m</t>
    </r>
    <r>
      <rPr>
        <vertAlign val="superscript"/>
        <sz val="10"/>
        <color indexed="8"/>
        <rFont val="Helvetica"/>
      </rPr>
      <t>3</t>
    </r>
    <r>
      <rPr>
        <sz val="10"/>
        <color indexed="8"/>
        <rFont val="Helvetica"/>
      </rPr>
      <t>)</t>
    </r>
  </si>
  <si>
    <t>III.2.</t>
  </si>
  <si>
    <t>AB temeljna ploča DOGRADNJE.</t>
  </si>
  <si>
    <t>Dobava i ugradnja betona C 25/30 u AB temeljnu ploču DOGRADNJE debljine 30,0 cm između osi H1 i H2.</t>
  </si>
  <si>
    <r>
      <rPr>
        <sz val="10"/>
        <color indexed="8"/>
        <rFont val="Helvetica"/>
      </rPr>
      <t>- beton 25/30 (m</t>
    </r>
    <r>
      <rPr>
        <vertAlign val="superscript"/>
        <sz val="10"/>
        <color indexed="8"/>
        <rFont val="Helvetica"/>
      </rPr>
      <t>3</t>
    </r>
    <r>
      <rPr>
        <sz val="10"/>
        <color indexed="8"/>
        <rFont val="Helvetica"/>
      </rPr>
      <t>)</t>
    </r>
  </si>
  <si>
    <t>- rubna oplate visine min. 30,0 cm (m)</t>
  </si>
  <si>
    <t>III.3.</t>
  </si>
  <si>
    <t>AB temeljne trake.</t>
  </si>
  <si>
    <t xml:space="preserve">Dobava i ugradnja betona C 25/30 s dodacima za vodonepropusnost u AB tem.traka dimenzije cca 50,0x50,0 cm u dvostrukoj oplati i 35,0x50,0 cm kao pojačanje temelja postojećih zidova u jednostrukoj oplati. </t>
  </si>
  <si>
    <r>
      <rPr>
        <sz val="10"/>
        <color indexed="8"/>
        <rFont val="Helvetica"/>
      </rPr>
      <t>- beton C25/30 (m</t>
    </r>
    <r>
      <rPr>
        <vertAlign val="superscript"/>
        <sz val="10"/>
        <color indexed="8"/>
        <rFont val="Helvetica"/>
      </rPr>
      <t>3</t>
    </r>
    <r>
      <rPr>
        <sz val="10"/>
        <color indexed="8"/>
        <rFont val="Helvetica"/>
      </rPr>
      <t>)</t>
    </r>
  </si>
  <si>
    <r>
      <rPr>
        <sz val="10"/>
        <color indexed="8"/>
        <rFont val="Helvetica"/>
      </rPr>
      <t>- beton C25/30 (m</t>
    </r>
    <r>
      <rPr>
        <vertAlign val="superscript"/>
        <sz val="10"/>
        <color indexed="8"/>
        <rFont val="Helvetica"/>
      </rPr>
      <t>3</t>
    </r>
    <r>
      <rPr>
        <sz val="10"/>
        <color indexed="8"/>
        <rFont val="Helvetica"/>
      </rPr>
      <t>) - POSTOJEĆI ZID</t>
    </r>
  </si>
  <si>
    <r>
      <rPr>
        <sz val="10"/>
        <color indexed="8"/>
        <rFont val="Helvetica"/>
      </rPr>
      <t>- oplata (m</t>
    </r>
    <r>
      <rPr>
        <vertAlign val="superscript"/>
        <sz val="10"/>
        <color indexed="8"/>
        <rFont val="Helvetica"/>
      </rPr>
      <t>2</t>
    </r>
    <r>
      <rPr>
        <sz val="10"/>
        <color indexed="8"/>
        <rFont val="Helvetica"/>
      </rPr>
      <t>) DVOSTRUKA</t>
    </r>
  </si>
  <si>
    <r>
      <rPr>
        <sz val="10"/>
        <color indexed="8"/>
        <rFont val="Helvetica"/>
      </rPr>
      <t>- oplata (m</t>
    </r>
    <r>
      <rPr>
        <vertAlign val="superscript"/>
        <sz val="10"/>
        <color indexed="8"/>
        <rFont val="Helvetica"/>
      </rPr>
      <t>2</t>
    </r>
    <r>
      <rPr>
        <sz val="10"/>
        <color indexed="8"/>
        <rFont val="Helvetica"/>
      </rPr>
      <t>) JEDNOSTRUKA</t>
    </r>
  </si>
  <si>
    <t>III.4.</t>
  </si>
  <si>
    <t>AB nadtemelji.</t>
  </si>
  <si>
    <t>Dobava i ugradnja betona C25/30 s dodacima za vodonepropusnost u AB nadtemelja debljine 20,0 cm do donje kote ploče prema tlu. U dijelu nadtemelja se predviđaju otvori radi ugradnje oplate i betoniranja dijela ploče prema tlu debljine 20,0 cm.</t>
  </si>
  <si>
    <t>III.5.</t>
  </si>
  <si>
    <t>AB temelj samac.</t>
  </si>
  <si>
    <t>Dobava i ugradnja betona C 25/30 s dodacima za vodonepropusnost u AB tem.traka dimenzije cca 100,0x100,0 cm u jednostrukoj oplati.</t>
  </si>
  <si>
    <r>
      <rPr>
        <sz val="10"/>
        <color indexed="8"/>
        <rFont val="Helvetica"/>
      </rPr>
      <t>- beton C25/30 (m</t>
    </r>
    <r>
      <rPr>
        <vertAlign val="superscript"/>
        <sz val="10"/>
        <color indexed="8"/>
        <rFont val="Helvetica"/>
      </rPr>
      <t>3</t>
    </r>
    <r>
      <rPr>
        <sz val="10"/>
        <color indexed="8"/>
        <rFont val="Helvetica"/>
      </rPr>
      <t>) - TEMELJ SAMAC</t>
    </r>
  </si>
  <si>
    <t>III.6.</t>
  </si>
  <si>
    <t>AB ploča prema tlu.</t>
  </si>
  <si>
    <t>Dobava i ugradnja betona C25/30 s dodacima za vodonepropusnost u podnu AB ploču prema tlu debljine 10,0 cm na podlozi od nabijenog kamenog nabačaja. Ploča prema tlu se izvodi preko temelja i nadtemelja.</t>
  </si>
  <si>
    <r>
      <rPr>
        <sz val="10"/>
        <color indexed="8"/>
        <rFont val="Helvetica"/>
      </rPr>
      <t>- beton 25/30 ploča 10,0 cm (m</t>
    </r>
    <r>
      <rPr>
        <vertAlign val="superscript"/>
        <sz val="10"/>
        <color indexed="8"/>
        <rFont val="Helvetica"/>
      </rPr>
      <t>3</t>
    </r>
    <r>
      <rPr>
        <sz val="10"/>
        <color indexed="8"/>
        <rFont val="Helvetica"/>
      </rPr>
      <t>)</t>
    </r>
  </si>
  <si>
    <t>- rubna oplate visine min. 10,0 cm (m)</t>
  </si>
  <si>
    <t>III.7.</t>
  </si>
  <si>
    <t>AB vertikalni serklaži i stupovi.</t>
  </si>
  <si>
    <t>Dobava i ugradnja C25/30 u vertikalne serklaže i stupove debljine 20,0 cm, raznih duljina, a sve prema projektu.</t>
  </si>
  <si>
    <t>III.8.</t>
  </si>
  <si>
    <t>AB horizontalni na mjestu postojeće međukatne konstrukcije.</t>
  </si>
  <si>
    <t>Dobava i ugradnja betona C25/30 u horizontalni serklaž dimenzije 25,0x35,0 cm, u postojećem kamenom zidu. Horizontalni serklaž se izvodi s dilatacijom (20,0x20,0 mm kutnik) između AB obloge/ojačanja zida iznad i ispod horizontalnog nosača. Dio hor.serklaža (cca 4,2 m) iznad kojeg se ne izvodi ojačanje se zaglađuje strojno nakon što beton “počne vezati”.</t>
  </si>
  <si>
    <r>
      <rPr>
        <sz val="10"/>
        <color indexed="8"/>
        <rFont val="Helvetica"/>
      </rPr>
      <t>- oplata (m</t>
    </r>
    <r>
      <rPr>
        <vertAlign val="superscript"/>
        <sz val="10"/>
        <color indexed="8"/>
        <rFont val="Helvetica"/>
      </rPr>
      <t>2</t>
    </r>
    <r>
      <rPr>
        <sz val="10"/>
        <color indexed="8"/>
        <rFont val="Helvetica"/>
      </rPr>
      <t>)</t>
    </r>
  </si>
  <si>
    <t>III.9.</t>
  </si>
  <si>
    <t>AB ojačanje kamenih zidova.</t>
  </si>
  <si>
    <t>Dobava i ugradnja betona C25/30 u AB jednostrano ojačanje (opna) kamenih zidova prema projektu s pripadajućim vertikalnim serklažima i ojačanjima. U cijenu stavke uključena stavka jednostrane oplate sa svim potrebnim ojačanjima.</t>
  </si>
  <si>
    <t>III.10.</t>
  </si>
  <si>
    <t>AB vijenac.</t>
  </si>
  <si>
    <t>Dobava i ugradnja betona C25/30 u AB vijenac (horizontalni serklaž) dimenzije 20,0x20,0 cm na koji nasjeda drvena konstrukcija krova.</t>
  </si>
  <si>
    <t>III.11.</t>
  </si>
  <si>
    <t>AB kosa stropna ploča DOGRADNJE - krovna ploča.</t>
  </si>
  <si>
    <t>Dobava i ugradnja betona C25/30 u kosu krovnu ploču debljine 15,0 cm.</t>
  </si>
  <si>
    <t>III.12.</t>
  </si>
  <si>
    <t>AB krovni vijenac.</t>
  </si>
  <si>
    <t>Dobava i ugradnja betona C25/30 u krovni vijenac debljine 20,0 cm, promjenjive visine.</t>
  </si>
  <si>
    <t>III.13.</t>
  </si>
  <si>
    <t>Armatura.</t>
  </si>
  <si>
    <t>Dobava i ugradnja armature (šipke i mreže) prema planu armature. Obračun prema planu armature. U cijenu stavke uključiti sav potrošni materijal (podmetači i distanceri, jahači, paljena žica i sl.) i rad.</t>
  </si>
  <si>
    <t>- armatura (kg)</t>
  </si>
  <si>
    <t>BETONSKI I AB RADOVI UKUPNO:</t>
  </si>
  <si>
    <t>IV.</t>
  </si>
  <si>
    <t>ZIDARSKI RADOVI</t>
  </si>
  <si>
    <t>Svi materijali koji se planiraju upotrijebiti trebaju imati ateste kao dokaz kvalitete. Sve u skladu s Tehničkim propisom za zidane konstrukcije.</t>
  </si>
  <si>
    <t>Zidanje izvesti u skladu s projektom. Prilikom zidanja kontrolirati odstupanje u horizontalnom i vertikalnom smjeru.</t>
  </si>
  <si>
    <t>U slučaju zidanja preko 3,0 m visine predvidjeti horizontalni serklaž, bez obzira da li se radi o nosivim ili pregradnim zidovima u širini zida, visine 15,0 cm.</t>
  </si>
  <si>
    <t>Vertikalni i horizontalni serklaži se ugrađuju bez tipskih elemenata, osim otvora u pregradnom zidu za unutarnja vrata.</t>
  </si>
  <si>
    <t>Ovim troškovnikom je predviđena dobava i ugradnja opeke Porotherm, a u slučaju da se nudi druga vrsta opeke moli se izvođač da istu imjenu navede u teksu crvenom bojom.</t>
  </si>
  <si>
    <t>Prvi red opeke se postavlja na poravnavajući mort u širini zida i sastavni je dio svih stavki. Zidanje se izvodi u skladu s propisom, uzancima struke i uputi proizvođača. Sve parapetne zidove prozora i donji dio otvora stijena izvesti s betonskim horizontalnim serklažem.</t>
  </si>
  <si>
    <t>IV.1.</t>
  </si>
  <si>
    <t>Zidanje nosivih zidova 20,0 cm.</t>
  </si>
  <si>
    <t>Dobava i zidanje blok opekom PROTHERM 20 S prema projektu.</t>
  </si>
  <si>
    <r>
      <rPr>
        <sz val="10"/>
        <color indexed="8"/>
        <rFont val="Helvetica"/>
      </rPr>
      <t>- blok opeka Portherm 20 S (m</t>
    </r>
    <r>
      <rPr>
        <vertAlign val="superscript"/>
        <sz val="10"/>
        <color indexed="8"/>
        <rFont val="Helvetica"/>
      </rPr>
      <t>2</t>
    </r>
    <r>
      <rPr>
        <sz val="10"/>
        <color indexed="8"/>
        <rFont val="Helvetica"/>
      </rPr>
      <t>)</t>
    </r>
  </si>
  <si>
    <t>IV.2.</t>
  </si>
  <si>
    <t>Zidanje pregradnih zidova 8,0 cm.</t>
  </si>
  <si>
    <t>Dobava i zidanje blok opekom PROTHERM 8 P+E prema projektu. U cijenu stavke uključiti dobavu i izradu AB nadvoja na pozicijama otvora.</t>
  </si>
  <si>
    <r>
      <rPr>
        <sz val="10"/>
        <color indexed="8"/>
        <rFont val="Helvetica"/>
      </rPr>
      <t>- blok opeka Portherm 8 P+E (m</t>
    </r>
    <r>
      <rPr>
        <vertAlign val="superscript"/>
        <sz val="10"/>
        <color indexed="8"/>
        <rFont val="Helvetica"/>
      </rPr>
      <t>2</t>
    </r>
    <r>
      <rPr>
        <sz val="10"/>
        <color indexed="8"/>
        <rFont val="Helvetica"/>
      </rPr>
      <t>)</t>
    </r>
  </si>
  <si>
    <t>IV.3.</t>
  </si>
  <si>
    <t>Porotherm nadvoj otvora.</t>
  </si>
  <si>
    <t>Dobava i ugradnja elementa nadvoja otvora širine 80-90 cm u pregradnom zidu 8,0 cm.</t>
  </si>
  <si>
    <t>- nadvoj (kpl)</t>
  </si>
  <si>
    <t>IV.4.</t>
  </si>
  <si>
    <t>Zidarska pripomoć.</t>
  </si>
  <si>
    <t>Zidarska pripomoć pri izvedbi radova krpanja šliceva i proboja prilikom izvedbe instalacija 15,0x5,0 cm.</t>
  </si>
  <si>
    <t>- kanali / šlicevi (m)</t>
  </si>
  <si>
    <t>IV.5.</t>
  </si>
  <si>
    <t>Zidanje kamenom</t>
  </si>
  <si>
    <r>
      <rPr>
        <sz val="10"/>
        <color indexed="8"/>
        <rFont val="Helvetica"/>
      </rPr>
      <t>Zidanje kamenih zidova i kamenih obloga s materijalom od rušenja u istom vezu i obradi kamena i fuga kao postojeći zidovi. Obračun po m</t>
    </r>
    <r>
      <rPr>
        <vertAlign val="superscript"/>
        <sz val="10"/>
        <color indexed="8"/>
        <rFont val="Helvetica"/>
      </rPr>
      <t>2</t>
    </r>
    <r>
      <rPr>
        <sz val="10"/>
        <color indexed="8"/>
        <rFont val="Helvetica"/>
      </rPr>
      <t xml:space="preserve"> lica kamena. Obrada ruba mortom oko otvora, krovnog zabata i vijenca za ugradnju limenog opšava.</t>
    </r>
  </si>
  <si>
    <r>
      <rPr>
        <sz val="10"/>
        <color indexed="8"/>
        <rFont val="Helvetica"/>
      </rPr>
      <t>- zidanje kamenom (m</t>
    </r>
    <r>
      <rPr>
        <vertAlign val="superscript"/>
        <sz val="10"/>
        <color indexed="8"/>
        <rFont val="Helvetica"/>
      </rPr>
      <t>2</t>
    </r>
    <r>
      <rPr>
        <sz val="10"/>
        <color indexed="8"/>
        <rFont val="Helvetica"/>
      </rPr>
      <t>)</t>
    </r>
  </si>
  <si>
    <t>IV.6.</t>
  </si>
  <si>
    <t>Fugiranje kamenih zidova.</t>
  </si>
  <si>
    <t>Dobava meterijala (cem.mosrt s bijelim cementom), čišćenje i fugiranje kamenih zidova s koji se skida žbuka prema stavci I. PRIPREMNI I OSTALI RADOVI. Fuga se izvodi s materijalom i obradom kao postojeće. Obračun po ukupnoj površini kamenog zida koji se obrađuje fugiranjem. Prilkom skidanja sloja žbuke predviđa se visokotlačno pranje kamena, te je dio cijene ove stavke.</t>
  </si>
  <si>
    <r>
      <rPr>
        <sz val="10"/>
        <color indexed="8"/>
        <rFont val="Helvetica"/>
      </rPr>
      <t>- izrada fuga (m</t>
    </r>
    <r>
      <rPr>
        <vertAlign val="superscript"/>
        <sz val="10"/>
        <color indexed="8"/>
        <rFont val="Helvetica"/>
      </rPr>
      <t>2</t>
    </r>
    <r>
      <rPr>
        <sz val="10"/>
        <color indexed="8"/>
        <rFont val="Helvetica"/>
      </rPr>
      <t>)</t>
    </r>
  </si>
  <si>
    <t>IV.7.</t>
  </si>
  <si>
    <t>Ipregnacija kamena</t>
  </si>
  <si>
    <t xml:space="preserve"> </t>
  </si>
  <si>
    <t>Dobava i izrada sloja impregnacije paropropusnim vodoodbojnim premazom tip kao Sikagard 703W na kamenom licu (fasada i interijer).</t>
  </si>
  <si>
    <r>
      <rPr>
        <sz val="10"/>
        <color indexed="8"/>
        <rFont val="Helvetica"/>
      </rPr>
      <t>- kamen (m</t>
    </r>
    <r>
      <rPr>
        <vertAlign val="superscript"/>
        <sz val="10"/>
        <color indexed="8"/>
        <rFont val="Helvetica"/>
      </rPr>
      <t>2</t>
    </r>
    <r>
      <rPr>
        <sz val="10"/>
        <color indexed="8"/>
        <rFont val="Helvetica"/>
      </rPr>
      <t>)</t>
    </r>
  </si>
  <si>
    <t>ZIDARSKI RADOVI UKUPNO:</t>
  </si>
  <si>
    <t>V.</t>
  </si>
  <si>
    <t>IZOLATERSKI RADOVI</t>
  </si>
  <si>
    <t>Sve stavke uključuju sav rad i materijal za izvedbu prema uputi proizvođač i pravilima struke, uključujući hladne premaze, impregnacije, čišćenje, izradu holkera i sl.</t>
  </si>
  <si>
    <t>Ugradnja prema projektu.</t>
  </si>
  <si>
    <t>Hidroizolacija se izvodi bitumenskim trakama koje se ugrađuju na ravnu i čistu podlogu, s pravilnim preklopima. Sve površine na koje se ugrađuje HI je potrebno i zidarski obraditi ako se U cijenu stavke izvedbe HI potrebno uračunati i zidarske obrade ukoliko se na predmetnoj podlozi nalaze instalacije, šlicevi, prodori, lomovi (holkeri) i sl. Prije ugradnje bitumenskih traka nanosi se hladni bit.premaz, a trake se zavaruju na način da se ostvari potpuno prijanjanje na podlogu (punoplošno prijanjanje) s ispravnim preklopima (prema uputi proizvođača). Tokom izgradnje potrebno je posvetiti pažnju u cilju očuvanja i neoštečivanja HI, sva eventualna oštećenja potrebno je sanirati. Sve stavke izvedbe hidroizolacije uključuju izvedbu obrade spojeva, prodora i prekida HI.</t>
  </si>
  <si>
    <t>V.1.</t>
  </si>
  <si>
    <t>Horizontalna HI AB ploče prema tlu.</t>
  </si>
  <si>
    <t>Dobava i ugradnja bitumenske trake Bituval GV4 kao horizontalne HI. HI se postavlja na zaglađenu površinu AB ploče prema tlu. Potrebno je obraditi sve uglove, šliceve i trase instalacija radi ponoplošnog prijanjanja bit.traka. Stavka se sastoji od hladnog bit. prednamaza, zavarene bitumenske trake u dva sloja. Uključeno i prepuštanje i uzdizanje HI na obodne AB zidove u visini od 23,0 cm (cca - 2,0 cm ispod G.P.), te izvedba spoja s HI iz stavke V.4. Ugradnju HI vremenski uskladiti s izradom slojeva poda radi zaštite iste.</t>
  </si>
  <si>
    <r>
      <rPr>
        <sz val="10"/>
        <color indexed="8"/>
        <rFont val="Helvetica"/>
      </rPr>
      <t>- Bituval GV4 (m</t>
    </r>
    <r>
      <rPr>
        <vertAlign val="superscript"/>
        <sz val="10"/>
        <color indexed="8"/>
        <rFont val="Helvetica"/>
      </rPr>
      <t>2</t>
    </r>
    <r>
      <rPr>
        <sz val="10"/>
        <color indexed="8"/>
        <rFont val="Helvetica"/>
      </rPr>
      <t>)</t>
    </r>
  </si>
  <si>
    <t>V.2.</t>
  </si>
  <si>
    <t>HI sokla.</t>
  </si>
  <si>
    <t>Dobava i ugradnja bitumenske trake Bituval GV4 kao hidroizolacije sokla na spoju terase u prizemlju i zida uz terasu. Stavka uključuje izradu holkera te vertikalno podizanje HI u visini od cca 0,5m i horihontalno u širini cca 0,5m. Na mjestu ugradnje stolarije ista se postavlja na podštok stolarije.</t>
  </si>
  <si>
    <t>- HI sokla (m)</t>
  </si>
  <si>
    <t>V.3.</t>
  </si>
  <si>
    <t>Horizontala HI ispod zidova od opeke.</t>
  </si>
  <si>
    <t>Dobava i ugradnja bitumenske trake Bituval GV4 kao horizontalne HI. HI se postavlja na zaglađenu površinu AB ploče prema tlu. Stavka se sastoji od hladnog bit. prednamaza, zavarene bitumenske trake u širini zida od opeke prošireno za cca 20,0 cm sa svake strane zida.</t>
  </si>
  <si>
    <t>- Bituval GV4 (m)</t>
  </si>
  <si>
    <t>V.4.</t>
  </si>
  <si>
    <t>HI radnih prekida u betonaži.</t>
  </si>
  <si>
    <t xml:space="preserve">Dobava i izvedba hidroizolacije radnih prekida betonaže polimernim HI premazom. Premaz se nanosi u dva sloja u širini zida prošireno za 20,0 cm, te u duljini zida / serklaža / ojačanja produljeno za 20,0 cm.  </t>
  </si>
  <si>
    <t>- polimer cem.premaz HI (m)</t>
  </si>
  <si>
    <t>V.5.</t>
  </si>
  <si>
    <t>HI vanjskog lica kamneih zidova injektiranjem.</t>
  </si>
  <si>
    <t>Nakon iskopa (moguće da se izvodi u fazama) uz vanjski zid građevine postojeći zid se čisti i pere visokim tlakom vode do zdravog materijal. Predviđena dubina/visina kamenog zida ispod zemlje koja se obrađuje je 80,0 cm. Očišćeni i oprani zida se injektira masom (tip kao SikaMur Grout+) i zaglađuje se mortom (tip kao Sika MonoTop-722 Mur) do visine gotovog terena. Sanacijska žbuka se premazuje s polimercem. hidrizolacijskim premazom u minimalno dva nanosa.</t>
  </si>
  <si>
    <r>
      <rPr>
        <sz val="10"/>
        <color indexed="8"/>
        <rFont val="Helvetica"/>
      </rPr>
      <t>- H.I. kamenih zidova (m</t>
    </r>
    <r>
      <rPr>
        <vertAlign val="superscript"/>
        <sz val="10"/>
        <color indexed="8"/>
        <rFont val="Helvetica"/>
      </rPr>
      <t>1</t>
    </r>
    <r>
      <rPr>
        <sz val="10"/>
        <color indexed="8"/>
        <rFont val="Helvetica"/>
      </rPr>
      <t>)</t>
    </r>
  </si>
  <si>
    <t>IZOLATERSKI RADOVI UKUPNO:</t>
  </si>
  <si>
    <t>VI.</t>
  </si>
  <si>
    <t>KROVOVI</t>
  </si>
  <si>
    <t>Sve stavke uključuju sav rad i materijal za izvedbu krovova do potpune funkcionalnosti. Limrski radovi, koji su sastvni dio ovog troškovnika, su sastavni dio krovopokrivačkih radova i smislu izvedebe do potpune funkcionalnosti.</t>
  </si>
  <si>
    <t>Sve radove izvesti u skladu s pravilima struke i uputi izvođača.</t>
  </si>
  <si>
    <t>U ravnog prohodnog krova uračunati izvedbu do pripreme za ugradnju završnog sloja.</t>
  </si>
  <si>
    <t>VI.1.</t>
  </si>
  <si>
    <t>Kosi krov.</t>
  </si>
  <si>
    <t xml:space="preserve">Dobava i ugradnja slojeva kosog krova kako je dano u opisu ove stavke. Kosi krov se izvodi kao “upušteni kosi krov” na način da je završni pokrov (crijep) ispod limenog opšava krovnog vijenca. Kosi krov se izvodi na kosoj AB ploči. U stavku uklučiti obradu i krojenje slojeva krova oko limenih opšava, prodora, krvonog prozora i oluka. Slojevi kosog krova su: </t>
  </si>
  <si>
    <r>
      <rPr>
        <sz val="10"/>
        <color indexed="8"/>
        <rFont val="Helvetica"/>
      </rPr>
      <t>- daskanje suhom daskom 24mm- obrađeno kao postojeća konstrukcija reš.nosača (m</t>
    </r>
    <r>
      <rPr>
        <vertAlign val="superscript"/>
        <sz val="10"/>
        <color indexed="8"/>
        <rFont val="Helvetica"/>
      </rPr>
      <t>3</t>
    </r>
    <r>
      <rPr>
        <sz val="10"/>
        <color indexed="8"/>
        <rFont val="Helvetica"/>
      </rPr>
      <t>)</t>
    </r>
  </si>
  <si>
    <r>
      <rPr>
        <sz val="10"/>
        <color indexed="8"/>
        <rFont val="Helvetica"/>
      </rPr>
      <t>- parna brana (m</t>
    </r>
    <r>
      <rPr>
        <vertAlign val="superscript"/>
        <sz val="10"/>
        <color indexed="8"/>
        <rFont val="Helvetica"/>
      </rPr>
      <t>2</t>
    </r>
    <r>
      <rPr>
        <sz val="10"/>
        <color indexed="8"/>
        <rFont val="Helvetica"/>
      </rPr>
      <t>) ugradnja na način da se omogući odzračivanje vlage.</t>
    </r>
  </si>
  <si>
    <t>- toplinska izolacija između greda 8,0+8,0 cm pločma EPS u dva sloja križno postavljene</t>
  </si>
  <si>
    <r>
      <rPr>
        <sz val="10"/>
        <color indexed="8"/>
        <rFont val="Helvetica"/>
      </rPr>
      <t>- OSB ploče 22 mm (m</t>
    </r>
    <r>
      <rPr>
        <vertAlign val="superscript"/>
        <sz val="10"/>
        <color indexed="8"/>
        <rFont val="Helvetica"/>
      </rPr>
      <t>2</t>
    </r>
    <r>
      <rPr>
        <sz val="10"/>
        <color indexed="8"/>
        <rFont val="Helvetica"/>
      </rPr>
      <t>)</t>
    </r>
  </si>
  <si>
    <t>- paropropusna i vodonepropusna folija</t>
  </si>
  <si>
    <t>- dvostruko letvanje letvama 3,0x5,0 cm</t>
  </si>
  <si>
    <r>
      <rPr>
        <sz val="10"/>
        <color indexed="8"/>
        <rFont val="Helvetica"/>
      </rPr>
      <t xml:space="preserve">- završni pokrov od crijepa tipa mediteran </t>
    </r>
    <r>
      <rPr>
        <b/>
        <sz val="10"/>
        <color indexed="8"/>
        <rFont val="Helvetica"/>
      </rPr>
      <t>Tondach Venera</t>
    </r>
    <r>
      <rPr>
        <sz val="10"/>
        <color indexed="8"/>
        <rFont val="Helvetica"/>
      </rPr>
      <t xml:space="preserve"> sa svim završnim i specijalnim elemtima (završni, odzrada, PVC češalj za zaštitu ventiliranog sloja - ZASEBNO NAVEDENI U OPISU DOLJE). Boja po izboru projektanta i investitora.</t>
    </r>
  </si>
  <si>
    <t>- odzračni fazonski elementi (kom)</t>
  </si>
  <si>
    <t>- PVC češalj / mrežica (m)</t>
  </si>
  <si>
    <t>VI.2.</t>
  </si>
  <si>
    <t>TI krovne AB atike.</t>
  </si>
  <si>
    <t>Dobava i ugradnja TI krovne armirano betonske atike pločama XPS-a debljine 5,0 cm razvijene širine 50,0 cm.</t>
  </si>
  <si>
    <t>- XPS 5,0 cm (m)</t>
  </si>
  <si>
    <t>VI.3.</t>
  </si>
  <si>
    <t>Ravni neprohodni krov.</t>
  </si>
  <si>
    <t xml:space="preserve">Dobava i ugradnja slojeva ravnog neprohodnog krova kako je dano u opisu ove stavke. Slojevi krova se izvode do faza za izvedbu završnog sloja (ugradnja ker.pločice, kamene zaštite i sl.) sa svim materijalima i radovima. Slojevi krova su: </t>
  </si>
  <si>
    <t>NAPOMENA: slojevi krova se ugrađuju na AB ploču s gornjom zonom betona u padu, te na kosi AB ploču DOGRADNJE</t>
  </si>
  <si>
    <r>
      <rPr>
        <sz val="10"/>
        <color indexed="8"/>
        <rFont val="Helvetica"/>
      </rPr>
      <t>- parna brana (m</t>
    </r>
    <r>
      <rPr>
        <vertAlign val="superscript"/>
        <sz val="10"/>
        <color indexed="8"/>
        <rFont val="Helvetica"/>
      </rPr>
      <t>2</t>
    </r>
    <r>
      <rPr>
        <sz val="10"/>
        <color indexed="8"/>
        <rFont val="Helvetica"/>
      </rPr>
      <t>) od bit.traka sa staklenim voalom</t>
    </r>
  </si>
  <si>
    <r>
      <rPr>
        <sz val="10"/>
        <color indexed="8"/>
        <rFont val="Helvetica"/>
      </rPr>
      <t>- EPS 16,0 cm (m</t>
    </r>
    <r>
      <rPr>
        <vertAlign val="superscript"/>
        <sz val="10"/>
        <color indexed="8"/>
        <rFont val="Helvetica"/>
      </rPr>
      <t>2</t>
    </r>
    <r>
      <rPr>
        <sz val="10"/>
        <color indexed="8"/>
        <rFont val="Helvetica"/>
      </rPr>
      <t>)</t>
    </r>
  </si>
  <si>
    <r>
      <rPr>
        <sz val="10"/>
        <color indexed="8"/>
        <rFont val="Helvetica"/>
      </rPr>
      <t>- razdjelni sloj od geotekstila (m</t>
    </r>
    <r>
      <rPr>
        <vertAlign val="superscript"/>
        <sz val="10"/>
        <color indexed="8"/>
        <rFont val="Helvetica"/>
      </rPr>
      <t>2</t>
    </r>
    <r>
      <rPr>
        <sz val="10"/>
        <color indexed="8"/>
        <rFont val="Helvetica"/>
      </rPr>
      <t>)</t>
    </r>
  </si>
  <si>
    <r>
      <rPr>
        <sz val="10"/>
        <color indexed="8"/>
        <rFont val="Helvetica"/>
      </rPr>
      <t>- Sikaplan Sgma (m</t>
    </r>
    <r>
      <rPr>
        <vertAlign val="superscript"/>
        <sz val="10"/>
        <color indexed="8"/>
        <rFont val="Helvetica"/>
      </rPr>
      <t>2</t>
    </r>
    <r>
      <rPr>
        <sz val="10"/>
        <color indexed="8"/>
        <rFont val="Helvetica"/>
      </rPr>
      <t>)</t>
    </r>
  </si>
  <si>
    <t>- vertikalno odizanje Sikaplan Sgma + završni elemnt za učvršćivanje (m)</t>
  </si>
  <si>
    <t>- sifon HL 5100T (kpl) - prikupljanje vode na dvije razine</t>
  </si>
  <si>
    <r>
      <rPr>
        <sz val="10"/>
        <color indexed="8"/>
        <rFont val="Helvetica"/>
      </rPr>
      <t>- geotekstil (m</t>
    </r>
    <r>
      <rPr>
        <vertAlign val="superscript"/>
        <sz val="10"/>
        <color indexed="8"/>
        <rFont val="Helvetica"/>
      </rPr>
      <t>2</t>
    </r>
    <r>
      <rPr>
        <sz val="10"/>
        <color indexed="8"/>
        <rFont val="Helvetica"/>
      </rPr>
      <t>)</t>
    </r>
  </si>
  <si>
    <r>
      <rPr>
        <sz val="10"/>
        <color indexed="8"/>
        <rFont val="Helvetica"/>
      </rPr>
      <t>- kamena gromača, debljina sloja kam.gromače 5,0 do 8,0 cm (m</t>
    </r>
    <r>
      <rPr>
        <vertAlign val="superscript"/>
        <sz val="10"/>
        <color indexed="8"/>
        <rFont val="Helvetica"/>
      </rPr>
      <t>2</t>
    </r>
    <r>
      <rPr>
        <sz val="10"/>
        <color indexed="8"/>
        <rFont val="Helvetica"/>
      </rPr>
      <t>)</t>
    </r>
  </si>
  <si>
    <t>VI.4.</t>
  </si>
  <si>
    <t>Ravni neprohodni krov - čelični volumen.</t>
  </si>
  <si>
    <t xml:space="preserve">Dobava i ugradnja slojeva ravnog neprohodnog krova kako je dano u opisu ove stavke. Slojevi krova se izvode do faza za izvedbu završnog sloja (ugradnja ker.pločice, zamene zaštite) sa svim materijalima i radovima. Slojevi krova su: </t>
  </si>
  <si>
    <t>NAPOMENA: slojevi krova se ugrađuju na OSB ploču koja je u padu.</t>
  </si>
  <si>
    <r>
      <rPr>
        <sz val="10"/>
        <color indexed="8"/>
        <rFont val="Helvetica"/>
      </rPr>
      <t>- parna brana (m</t>
    </r>
    <r>
      <rPr>
        <vertAlign val="superscript"/>
        <sz val="10"/>
        <color indexed="8"/>
        <rFont val="Helvetica"/>
      </rPr>
      <t>2</t>
    </r>
    <r>
      <rPr>
        <sz val="10"/>
        <color indexed="8"/>
        <rFont val="Helvetica"/>
      </rPr>
      <t>) od PE folije s obradom rubova</t>
    </r>
  </si>
  <si>
    <r>
      <rPr>
        <sz val="10"/>
        <color indexed="8"/>
        <rFont val="Helvetica"/>
      </rPr>
      <t>- kamena rizla, debljina sloja rizle 5,0 cm (m</t>
    </r>
    <r>
      <rPr>
        <vertAlign val="superscript"/>
        <sz val="10"/>
        <color indexed="8"/>
        <rFont val="Helvetica"/>
      </rPr>
      <t>2</t>
    </r>
    <r>
      <rPr>
        <sz val="10"/>
        <color indexed="8"/>
        <rFont val="Helvetica"/>
      </rPr>
      <t>)</t>
    </r>
  </si>
  <si>
    <t>KROVOVI UKUPNO:</t>
  </si>
  <si>
    <t>VII.</t>
  </si>
  <si>
    <t>LIMARSKI RADOVI</t>
  </si>
  <si>
    <t xml:space="preserve">U cijenu stavke uključiti kontrolu mjera i izmjeru na licu mjesta za svaki element. </t>
  </si>
  <si>
    <t>Koristiti pocičani lim u tonu boje po izboru projektanta i investitora - lim u boji fasade.</t>
  </si>
  <si>
    <t>U jedinične cijene uključiti dobavu i montažu sa svim potrebnim radom i materijalom (sidra, nosači, sva učvršćenja, spojevi i zakovice, silikoniranje, obrada spojeva i sl.). Spojeve limenih elemenata izvesti limarskim povijanjem.</t>
  </si>
  <si>
    <t>U cijenu stavke se ne uračunava dobava i izrada skele nužne za montažu. Uzimanje mjera i montažu prilagoditi terminskom planu radi korištenja skela koja se postavlja u fazi izvođenja fasaderskih radova pri izvedbi elemenata za koje je potrebna skela.</t>
  </si>
  <si>
    <t>Moli se izvođač da uz stavke navede nuđenu deljinu lima.</t>
  </si>
  <si>
    <t>VII.1.</t>
  </si>
  <si>
    <t>Opšavi prodora.</t>
  </si>
  <si>
    <t>Dobava i ugradnja limenih opšava prodora instalacija (dimljak, odzrake, antena, napa i sl.)</t>
  </si>
  <si>
    <t>- prodor DN 50 - DN 110 (kom)</t>
  </si>
  <si>
    <t>VII.2.</t>
  </si>
  <si>
    <t>Opšavni lim krovne atike.</t>
  </si>
  <si>
    <t>Dobava i ugradnja limenog opšava krovne atike razvijene širine 50,0 cm. Opšav se postavlja na AB atiku koja je obrađena s 5,0 cm XPS-a. Uključiti i sve spojeve s olukom i podvlačenje ispod crijepa.</t>
  </si>
  <si>
    <t>Limeni Ošav se izrađuje od aluminijskog lima debljine 2,0 mm u skladu s detaljom prihvata krovnih završnih ploča (StoVerotec R).</t>
  </si>
  <si>
    <t>- limeni opšav (m) DOGRADNJA</t>
  </si>
  <si>
    <t>- limeni opšav (m) DOGRADNJA - P PRIHVAT NA KAMENI ZID sa pripremom</t>
  </si>
  <si>
    <t>VII.3.</t>
  </si>
  <si>
    <t>Limeni žljeb.</t>
  </si>
  <si>
    <t>Dobava i ugradnja limenog žljeba kosog korva razvijene širine 125,0 cm. Žljeb se izvodi kao skriveni. Žljeb se postavlja u padu min. 1,0% na XPS koji se izvodi s padom (uključen u cijenu ove stavke). Izvesti spoj na limeni opšav krovne atike, podvlačenje pod crijep, te horizontalne prodore DN 90 za odvodnju krova. Cca 5,0 cm od kote dna odvoda izvesti halvariski izljev kroz atiku, cca 5,0 cm izvan linije fasade.</t>
  </si>
  <si>
    <t>Spoj odvodnje na vertikale izvesti bez kotlića.</t>
  </si>
  <si>
    <t>- limeni žljeb (m)</t>
  </si>
  <si>
    <t>- limene vertikale (m) sa pričvrsnim materijalom</t>
  </si>
  <si>
    <t>- limeni opšav zabata (m)</t>
  </si>
  <si>
    <t>VII.4.</t>
  </si>
  <si>
    <t>Opšavni lim krovne atike - ČELIČNA DOGRADNJA.</t>
  </si>
  <si>
    <t>Dobava i ugradnja limenog opšava krovne atike razvijene širine 80,0 cm. Opšav se postavlja na AB atiku koja je obrađena s OSB pločama. Uključiti i sve spojeve i podvlačenje sa slojem hidroizolacije.</t>
  </si>
  <si>
    <t>- limeni opšav(m)</t>
  </si>
  <si>
    <t>- limeni opšav(m) - PRIHVAT NA KAMENI ZID sa pripremom</t>
  </si>
  <si>
    <t>LIMARSKI RADOVI UKUPNO:</t>
  </si>
  <si>
    <t>VIII.</t>
  </si>
  <si>
    <t>ČELIČNA KONSTRUKCIJA</t>
  </si>
  <si>
    <t>Dobava i ugradnja pocičane čelične konstrukcije sa svim spojnim elementima i potrošnim materijalom kako je dano u izvedbenom projektu. U cijenu stavke uključiti i izradu radioničke dokumentacije koja se prilagođava mjerama uzetim na licu mjesta nakon izvođenja betonskih i armirano betonskih radova.</t>
  </si>
  <si>
    <t>Sva konstrukcija je tolpocičnana i pričvršćuje se vijcima.</t>
  </si>
  <si>
    <t>Vidlive dijelove konstrukcije, stup HEP 160 i četiri lica stupova HEA 160 u osi G-A ostaju vidljivie te ih je potrebno zaštiti nakon ugradnje.</t>
  </si>
  <si>
    <t>Predvidjeti sve proboje za izvedbu instalacija prema izvedbenom projektu.</t>
  </si>
  <si>
    <t>Radioničku dokumentaciju je potrebno ovjeriti od strane glavnog projektanta. Sva čelična konstukcija se liči antikorozivnim premazom u bijeloj boji.</t>
  </si>
  <si>
    <t>VIII.1.</t>
  </si>
  <si>
    <t>Čelična konstrukcija.</t>
  </si>
  <si>
    <t>Dobava i ugradnja pocinčane čelične kosntrukcije sa svim spojnim elemntima.</t>
  </si>
  <si>
    <t>Konstrukcija se sastoji od nosača kako je prikazamo u projektu i to IPE300 - 780,0 kg; HEA 200 - 2.540,0 kg; HEA 160 - 1.890,0 kg; HEB 160 - 135,0 kg; kvadratna cijev 100/100/4mm - 75,0 kg. Spojni elementi 830,0 kg. Ukupno 6.250,0 kg</t>
  </si>
  <si>
    <t>- IPE 300 (kg)</t>
  </si>
  <si>
    <t>- HEA 200 (kg)</t>
  </si>
  <si>
    <t>- HEA 160 (kg)</t>
  </si>
  <si>
    <t>- HEB 160 (kg)</t>
  </si>
  <si>
    <t>- cijev 100/100/4 mm (kg)</t>
  </si>
  <si>
    <t>- spojni materijal (kg)</t>
  </si>
  <si>
    <t>Čelična sekundarna konstrukcija.</t>
  </si>
  <si>
    <t>Dobava i ugradnja pocinčane čelične sekundarne kosntrukcije sa svim spojnim elemntima. Spajanje vijcima.</t>
  </si>
  <si>
    <t>Sekundarna konstrukcija se sastoji od elemenata kako je to prikazano u izvedbenom projektu i to kvadratna cijev 50/50/4 mm - 400,0 kg, elementi krovne atike 50/50/4 mm - 100,0 kg, spojni elementi 50,0 kg. Ukupno 550,0 kg.</t>
  </si>
  <si>
    <t>- cijev 50/50/4 mm (kg)</t>
  </si>
  <si>
    <t>ČELIČNA KONSTRUKCIJA UKUPNO:</t>
  </si>
  <si>
    <t>IX.</t>
  </si>
  <si>
    <t>TESARSKI RADOVI</t>
  </si>
  <si>
    <t>Dobava, izradu i ugradnja drvene građe prema projektu u vidu rešetkastih nosača i sekundarnih greda (zamjena i popravak postojeće konstrukcije s izvedbom prema postojećem stanju u smislu obrade, materijala i elemenata konstrukcije). Stavke uključuju svu potrebnu skelu i podupiranja potrebnu za ugradnju. Konstrolu mjera i prilagodbu radioničke dokumentacije izvesti prije ugradnje i predočiti odgovornoj osobi. Uključen sav rad, spojni materijal i zaštita građe. Završna obrada prema predočenom uzoru odgovornoj osobi.</t>
  </si>
  <si>
    <t>Nakon ugradnje i završne obrade drvene građe potrebno ju je zaštititi od eventualnih oštećenja tokom izvođenja radova na dovršenju građevine. Sve spojeve sa zidanom konstrukcijom izvesti na način da se osigura uredan i kvalitetan spoj (izvedba svih potrebnih brtvljenja i hidroizolacija - priprema i uređenje ležajeva) u cilju osiguranja dugotrajnosti drvene konstrukcije.</t>
  </si>
  <si>
    <t>Sve tesarske radove izvesti kvalitetno i stručno prema važećim propisima i pravilima struke, posebno Tehnički propis za građevinske konstrukcije NN 17/2017. Svi elementi ostaju vidlji u interijeru građevine tako da je svu građu potrebno štiti od oštećenja. Konstrukcija se izvodi od masivne suhe građe  četinara (jela, smreka, bor).</t>
  </si>
  <si>
    <t>Radioničku dokumentaciju je potrebno ovjeriti od strane glavnog projektanta i odgovorne osobe.</t>
  </si>
  <si>
    <t>IX.1.</t>
  </si>
  <si>
    <t>Drvena konstrukcija konstrukcija.</t>
  </si>
  <si>
    <t xml:space="preserve">Popravak i zaštita postojeće drvene krovne konstrukcije. Stavka uključuje detaljan pregled i zamjenu dotrajalih elemenata postojeće drvene konstukcije (potvrditi na licu mjesta s odgovornom osobom) sa svim materijalom i radom. </t>
  </si>
  <si>
    <t>Novi elementi sa svim spojnim materijamo se izvode od masivnog suhog drveta četinjar kvalitete C24 dimenzija prema postojećim elementima (u troškovniku je obrađena dimenzija 12/18 cm). U stavku uključeni opći uvjeti. Predviđa se zamjena 80% konstrukcije, 20% se zadržava i popravlja.</t>
  </si>
  <si>
    <t>Stavka uključuje 4 rešetkasta drvena nosača svijetlog raspona cca 5,0 m (rog, vezna greda, stup i kosnik istih dimenzija - prema postojećim elementima). Kako se rešetkasti nosači nalaze na velikom rasponu preko njih se izvodi sekundarna konstrukcija (istih dimenzija kao postojeće) od drvenih greda ukupnog raspona 11,0 m (moguća izvedba iz dva dijela).</t>
  </si>
  <si>
    <r>
      <rPr>
        <sz val="10"/>
        <color indexed="8"/>
        <rFont val="Helvetica"/>
      </rPr>
      <t>- popravak POSTOJEĆE drvene građe na način da se uklone manji dotrajali i truli dijelovi te se na njihovo mjesto ulaze “zakrpa” od nove građe. Količina u obračunu predstavlja uklanjnaje trulog dijela građe i ugranju nove “zakrpe” (m</t>
    </r>
    <r>
      <rPr>
        <vertAlign val="superscript"/>
        <sz val="10"/>
        <color indexed="8"/>
        <rFont val="Helvetica"/>
      </rPr>
      <t>3</t>
    </r>
    <r>
      <rPr>
        <sz val="10"/>
        <color indexed="8"/>
        <rFont val="Helvetica"/>
      </rPr>
      <t>)</t>
    </r>
  </si>
  <si>
    <r>
      <rPr>
        <sz val="10"/>
        <color indexed="8"/>
        <rFont val="Helvetica"/>
      </rPr>
      <t>- dobava i ugradnja NOVE drvene građe (m</t>
    </r>
    <r>
      <rPr>
        <vertAlign val="superscript"/>
        <sz val="10"/>
        <color indexed="8"/>
        <rFont val="Helvetica"/>
      </rPr>
      <t>3</t>
    </r>
    <r>
      <rPr>
        <sz val="10"/>
        <color indexed="8"/>
        <rFont val="Helvetica"/>
      </rPr>
      <t>)</t>
    </r>
  </si>
  <si>
    <t>IX.2.</t>
  </si>
  <si>
    <t>OSB ploče</t>
  </si>
  <si>
    <t>Dobava i ugradnja OSB ploča d= 15,0 mm sa samobušećim i samozatežućim (bez navoja do vrha) vijcima za drvo i čelik u čeličnu konstrukciju (dijelom u sekundarnu dijelom u glavnu nosivu konstrukciju). OSB podloga se izvodi na podu, zidovima i stropu. Na mjestima gdje OSB ploča ostaje kao završni sloj zvodi se protuprašni premaz.</t>
  </si>
  <si>
    <r>
      <rPr>
        <sz val="10"/>
        <color indexed="8"/>
        <rFont val="Helvetica"/>
      </rPr>
      <t>- OSB ploča d = 15,0 mm (m</t>
    </r>
    <r>
      <rPr>
        <vertAlign val="superscript"/>
        <sz val="10"/>
        <color indexed="8"/>
        <rFont val="Helvetica"/>
      </rPr>
      <t>2</t>
    </r>
    <r>
      <rPr>
        <sz val="10"/>
        <color indexed="8"/>
        <rFont val="Helvetica"/>
      </rPr>
      <t>)</t>
    </r>
  </si>
  <si>
    <r>
      <rPr>
        <sz val="10"/>
        <color indexed="8"/>
        <rFont val="Helvetica"/>
      </rPr>
      <t>- protuprašni premaz (m</t>
    </r>
    <r>
      <rPr>
        <vertAlign val="superscript"/>
        <sz val="10"/>
        <color indexed="8"/>
        <rFont val="Helvetica"/>
      </rPr>
      <t>2</t>
    </r>
    <r>
      <rPr>
        <sz val="10"/>
        <color indexed="8"/>
        <rFont val="Helvetica"/>
      </rPr>
      <t>)</t>
    </r>
  </si>
  <si>
    <t>TESARSKI RADOVI (DRVENA KONSTRUKCIJA) UKUPNO:</t>
  </si>
  <si>
    <t>GRAĐEVINSKI RADOVI REKAPITULACIJA</t>
  </si>
  <si>
    <t>CIJENA (kn)</t>
  </si>
  <si>
    <t>1.I.</t>
  </si>
  <si>
    <t>PRIPREMNI I OSTALI RADOVI UKUPNO:</t>
  </si>
  <si>
    <t>1.II.</t>
  </si>
  <si>
    <r>
      <rPr>
        <sz val="10"/>
        <color indexed="8"/>
        <rFont val="Helvetica"/>
      </rPr>
      <t>Zemljani</t>
    </r>
    <r>
      <rPr>
        <sz val="10"/>
        <color indexed="8"/>
        <rFont val="Helvetica"/>
      </rPr>
      <t xml:space="preserve"> RADOVI UKUPNO:</t>
    </r>
  </si>
  <si>
    <t>1.III.</t>
  </si>
  <si>
    <t>BETONSKI I ARMIRANO BETONSKI RADOVI UKUPNO:</t>
  </si>
  <si>
    <t>1.IV.</t>
  </si>
  <si>
    <t>1.V.</t>
  </si>
  <si>
    <t>1.VI.</t>
  </si>
  <si>
    <t>KROVOVI:</t>
  </si>
  <si>
    <t>1.VII.</t>
  </si>
  <si>
    <t>1.VIII.</t>
  </si>
  <si>
    <t>1.IX.</t>
  </si>
  <si>
    <r>
      <rPr>
        <b/>
        <sz val="10"/>
        <color indexed="11"/>
        <rFont val="Helvetica"/>
      </rPr>
      <t>napomenA</t>
    </r>
    <r>
      <rPr>
        <b/>
        <sz val="10"/>
        <color indexed="11"/>
        <rFont val="Helvetica"/>
      </rPr>
      <t>:</t>
    </r>
    <r>
      <rPr>
        <sz val="10"/>
        <color indexed="11"/>
        <rFont val="Helvetica"/>
      </rPr>
      <t xml:space="preserve"> Sve izmjene i dopune troškovnika naznačiti tekstom u crvenoj boji!</t>
    </r>
  </si>
  <si>
    <t>2.II.</t>
  </si>
  <si>
    <t>VANJSKA STOLARIJA</t>
  </si>
  <si>
    <t>Stavka uključje radioničku razradu detalja ugradnje i predočenje glavnom projektantu i drugoj odgovornoj osobi na gradilištu. Ugradnja prema potvrđenoj dokumentaciji.</t>
  </si>
  <si>
    <t>Stavke navedene u ovom troškovniku se izvode prema grafičkom prikazu pojedine stavje i izrađuje se do potpune funkcionalnosti. U cijenu stavke uključiti RAL montažu i zaštitu stolarije u fazi gradilišta.</t>
  </si>
  <si>
    <t>POZ P1</t>
  </si>
  <si>
    <t>Dobava i ugradnja OZ prozora s aluminiskim profilom s prekidom toplog mosta.</t>
  </si>
  <si>
    <t>- P1 105/155 (kpl)</t>
  </si>
  <si>
    <t>POZ P2</t>
  </si>
  <si>
    <t>Dobava i ugradnja OZ prozora s aluminiskim profilom s prekidom toplog mosta i zaštitom od sunca i aluminijskom klupčicom.</t>
  </si>
  <si>
    <t>- P2 100/100 (kpl)</t>
  </si>
  <si>
    <t>POZ P3</t>
  </si>
  <si>
    <t>Dobava i ugradnja FIX prozora s aluminiskim profilom s prekidom toplog mosta.</t>
  </si>
  <si>
    <t>- P3 108/155 (kpl) MEHANIZAM ZA OTVARANJE OD DOLE NA ELEKTROMOTORNI POGON</t>
  </si>
  <si>
    <t>POZ P4</t>
  </si>
  <si>
    <t>Dobava i ugradnja OZ prozora s aluminiskim profilom s prekidom toplog mosta i aluminijskom klupčicom.</t>
  </si>
  <si>
    <t>- P4 120/120 (kpl)</t>
  </si>
  <si>
    <t>POZ UV 1</t>
  </si>
  <si>
    <t>Dobava i ugradnja dvokrilnih ulaznih vrata s bravom, rukohvatom i automatskim mehanizmom za zatvaranje - skriveni. ISPUNA KRILA STAKLOM.</t>
  </si>
  <si>
    <t>- UV1 185/235 (kpl)</t>
  </si>
  <si>
    <t>POZ UV 2</t>
  </si>
  <si>
    <t>Aluminijska podizno klizna staklena stijena s podštokom s prekidom toplog mosta.</t>
  </si>
  <si>
    <t>- UV2 240/235 (kpl)</t>
  </si>
  <si>
    <t>POZ UV3</t>
  </si>
  <si>
    <t>Dobava i ugradnja ulaznih vrata s bravom, rukohvatom i automatskim mehanizmom za zatvaranje. Ispuna krila IZO panelom.</t>
  </si>
  <si>
    <t>- UV3 100/215 (kpl)</t>
  </si>
  <si>
    <t>II.8:</t>
  </si>
  <si>
    <t>POZ S1</t>
  </si>
  <si>
    <t>Dobava i ugradnja fiksne staklene stijene s aluminiskim profilom s prekidom toplog mosta.</t>
  </si>
  <si>
    <t>- S1 290/230</t>
  </si>
  <si>
    <t>POZ S2</t>
  </si>
  <si>
    <t>Dobava i ugradnja fiksne staklene stijene s aluminiskim profilom s prekidom toplog mosta i zaštitom od sunca (žaluzine s el.motorom) i aluminijskom klupčicom.</t>
  </si>
  <si>
    <t>- S2 320/250</t>
  </si>
  <si>
    <t>II.10.</t>
  </si>
  <si>
    <t>POZ S3</t>
  </si>
  <si>
    <t>- S3 108/210</t>
  </si>
  <si>
    <t>II.11.</t>
  </si>
  <si>
    <t>POZ KP</t>
  </si>
  <si>
    <t>Dobava i ugradnja krovnog prozora sa zaštitom od sunca. Otvaranje i zaštita od sunca na el.motor.</t>
  </si>
  <si>
    <t>- KP 70/100</t>
  </si>
  <si>
    <t>VANJSKA STOLARIJA UKUPNO:</t>
  </si>
  <si>
    <t>ZAVRŠNI ZIDARSKI RADOVI</t>
  </si>
  <si>
    <t>Žbukaju se unutarnja lica zidova i dijela stropova. Žbukanje se izvodi produženom žbukom do faze završenost za gletanje. Žbukanje se izvodi strojnom žbukom tip kao VC 40. U cijenu stavke uključiti sve kutne profile, profile vodilice i špaletne samoljepljive profile na spoju sa stolarijom. Uključena i priprema podloge (čišćenje, struganje i impregnacije). Uključiti i sve eventualne skele i platforme.</t>
  </si>
  <si>
    <t>Sve ploge nakon žbukanja moraju biti čvrste, postojane i potpuno ravne. Ožbukani bridovi, kutevi i prelazi moraju biti oštri, te u “vagi” (bez vertikalnih i horizontalnih otkolna. Uključiti u cijenu obradu svih otvora i špaleta.</t>
  </si>
  <si>
    <t>Stavke žbukanja uključuju sav rad i materijal prema uputi proizvođača.</t>
  </si>
  <si>
    <t>Moli se izvođač da uz stavke navede nuđeni sustav.</t>
  </si>
  <si>
    <t>Zapunjavanje šliceva instalacija - DOGRADNJA.</t>
  </si>
  <si>
    <t>Prije početka žbukanja potrebno je zapuniti sve vertikalne i horizontalne šliceve (struja, ViK i strojarstvo) na AB stropu,AB zidu i zidu od opeke produženim mortom do ravnine zida. Predvidjeti eventualna zazidavanja na mjestu većih šliceva, te obrada prodora. Procjenjena duljina šliceva za obradu je cca 45,0 m, raznih širina i dubina (poprečni presjek do 10,0x15,0 cm).</t>
  </si>
  <si>
    <t>Štemanje zidova radi ugradnje instalacija na vidljivim mjestima se predviđa samo u dograđenom dijelu objekta koji se žbuka. U postojećem dijelu građevine se ne predviđa žukanje šliceva (izuzev iza obloga: drvena i limena obloga).</t>
  </si>
  <si>
    <t>- obrada šliceva (kpl)</t>
  </si>
  <si>
    <t>Žbukanje unutarnjih AB stropova.</t>
  </si>
  <si>
    <r>
      <rPr>
        <sz val="10"/>
        <color indexed="8"/>
        <rFont val="Helvetica"/>
      </rPr>
      <t>- žbukanje stropova (m</t>
    </r>
    <r>
      <rPr>
        <vertAlign val="superscript"/>
        <sz val="10"/>
        <color indexed="8"/>
        <rFont val="Helvetica"/>
      </rPr>
      <t>2</t>
    </r>
    <r>
      <rPr>
        <sz val="10"/>
        <color indexed="8"/>
        <rFont val="Helvetica"/>
      </rPr>
      <t>)</t>
    </r>
  </si>
  <si>
    <t>Žbukanje zidova.</t>
  </si>
  <si>
    <t>Žbukanje unutranjeg lica AB zidova i zidova od opeke. Žbuka se pri + 10,0 cm od gotovog poda završava na profilima za ugradnju sokla od ker.pločica.</t>
  </si>
  <si>
    <r>
      <rPr>
        <sz val="10"/>
        <color indexed="8"/>
        <rFont val="Helvetica"/>
      </rPr>
      <t>- žbukanje zidova (m</t>
    </r>
    <r>
      <rPr>
        <vertAlign val="superscript"/>
        <sz val="10"/>
        <color indexed="8"/>
        <rFont val="Helvetica"/>
      </rPr>
      <t>2</t>
    </r>
    <r>
      <rPr>
        <sz val="10"/>
        <color indexed="8"/>
        <rFont val="Helvetica"/>
      </rPr>
      <t>)</t>
    </r>
  </si>
  <si>
    <t>- duljina sokla (m)</t>
  </si>
  <si>
    <t xml:space="preserve">Strojno ručno čišćenje kamenih zidova - po potrebi pjeskarenje te uklanjanje dijela fugi do zdravog materijala, te izvođenje cementnih fugi (bijeli cement) s obradom i uzokom kao postojeće fuge na 1.katu postojećeg izložbenog prostora. </t>
  </si>
  <si>
    <r>
      <rPr>
        <sz val="10"/>
        <color indexed="8"/>
        <rFont val="Helvetica"/>
      </rPr>
      <t>- fugiranje kamenih zidova (m</t>
    </r>
    <r>
      <rPr>
        <vertAlign val="superscript"/>
        <sz val="10"/>
        <color indexed="8"/>
        <rFont val="Helvetica"/>
      </rPr>
      <t>2</t>
    </r>
    <r>
      <rPr>
        <sz val="10"/>
        <color indexed="8"/>
        <rFont val="Helvetica"/>
      </rPr>
      <t>)</t>
    </r>
  </si>
  <si>
    <t>Pranje i čišćenje kamenih zidova.</t>
  </si>
  <si>
    <t>Strojno ručno pranje i čišćenje kamenih zidova - po potrebi pjeskarenje kamenih zidova (postojeći kameni isfugirani zidovi na 1.katu).</t>
  </si>
  <si>
    <r>
      <rPr>
        <sz val="10"/>
        <color indexed="8"/>
        <rFont val="Helvetica"/>
      </rPr>
      <t>- čišćenje kamenih zidova vodom pod tlakom - miniwash (m</t>
    </r>
    <r>
      <rPr>
        <vertAlign val="superscript"/>
        <sz val="10"/>
        <color indexed="8"/>
        <rFont val="Helvetica"/>
      </rPr>
      <t>2</t>
    </r>
    <r>
      <rPr>
        <sz val="10"/>
        <color indexed="8"/>
        <rFont val="Helvetica"/>
      </rPr>
      <t>)</t>
    </r>
  </si>
  <si>
    <r>
      <rPr>
        <sz val="10"/>
        <color indexed="8"/>
        <rFont val="Helvetica"/>
      </rPr>
      <t>- pjeskarenje kamenih zidova (m</t>
    </r>
    <r>
      <rPr>
        <vertAlign val="superscript"/>
        <sz val="10"/>
        <color indexed="8"/>
        <rFont val="Helvetica"/>
      </rPr>
      <t>2</t>
    </r>
    <r>
      <rPr>
        <sz val="10"/>
        <color indexed="8"/>
        <rFont val="Helvetica"/>
      </rPr>
      <t>)</t>
    </r>
  </si>
  <si>
    <t>Fugiranje vanjskog lica kamenih zidova.</t>
  </si>
  <si>
    <t>Strojno ručno čišćenje kamenih zidova - po potrebi pjeskarenje te uklanjanje dijela fugi do zdravog materijala, te izvođenje cementnih fugi s obradom i uzokom kao postojeće fuge na. Predviđa se fugiranje 70% kamnih zidova dok se 30% predviđa samo opisano čišćenje. Čišćenje i svih pročelja od prljavšine i mjestimičnih slojeva žbuke i “krpanja”. Svi kameni elementi pročelja (kamene erte) se čiste i saniraju po potrebi. Konačan izgled kamnih pročelja mora biti skladan i ujednačen na cijeloj površini.</t>
  </si>
  <si>
    <r>
      <rPr>
        <sz val="10"/>
        <color indexed="8"/>
        <rFont val="Helvetica"/>
      </rPr>
      <t>- fugiranje vanjskog lica kamenih zidova (m</t>
    </r>
    <r>
      <rPr>
        <vertAlign val="superscript"/>
        <sz val="10"/>
        <color indexed="8"/>
        <rFont val="Helvetica"/>
      </rPr>
      <t>2</t>
    </r>
    <r>
      <rPr>
        <sz val="10"/>
        <color indexed="8"/>
        <rFont val="Helvetica"/>
      </rPr>
      <t>)</t>
    </r>
  </si>
  <si>
    <r>
      <rPr>
        <sz val="10"/>
        <color indexed="8"/>
        <rFont val="Helvetica"/>
      </rPr>
      <t>- čišćenje vanjskog lica kamenih zidova (m</t>
    </r>
    <r>
      <rPr>
        <vertAlign val="superscript"/>
        <sz val="10"/>
        <color indexed="8"/>
        <rFont val="Helvetica"/>
      </rPr>
      <t>2</t>
    </r>
    <r>
      <rPr>
        <sz val="10"/>
        <color indexed="8"/>
        <rFont val="Helvetica"/>
      </rPr>
      <t>)</t>
    </r>
  </si>
  <si>
    <t>Impregnacija kamenih zidova</t>
  </si>
  <si>
    <t>Impregnacija cijele površine zida sredstvom za učvršćivanje površine, zaštitu od vlage i plijesni. UV otporan u 1-2 premaza. Izrada uzorka u cijeni stavke.</t>
  </si>
  <si>
    <r>
      <rPr>
        <sz val="10"/>
        <color indexed="8"/>
        <rFont val="Helvetica"/>
      </rPr>
      <t>- impregnacija lica kamenih zidova (m</t>
    </r>
    <r>
      <rPr>
        <vertAlign val="superscript"/>
        <sz val="10"/>
        <color indexed="8"/>
        <rFont val="Helvetica"/>
      </rPr>
      <t>2</t>
    </r>
    <r>
      <rPr>
        <sz val="10"/>
        <color indexed="8"/>
        <rFont val="Helvetica"/>
      </rPr>
      <t>) - VANI</t>
    </r>
  </si>
  <si>
    <r>
      <rPr>
        <sz val="10"/>
        <color indexed="8"/>
        <rFont val="Helvetica"/>
      </rPr>
      <t>- impregnacija lica kamenih zidova (m</t>
    </r>
    <r>
      <rPr>
        <vertAlign val="superscript"/>
        <sz val="10"/>
        <color indexed="8"/>
        <rFont val="Helvetica"/>
      </rPr>
      <t>2</t>
    </r>
    <r>
      <rPr>
        <sz val="10"/>
        <color indexed="8"/>
        <rFont val="Helvetica"/>
      </rPr>
      <t>) - UNUTRA</t>
    </r>
  </si>
  <si>
    <t>ZAVRŠNI ZIDARSKI RADOVI UKUPNO:</t>
  </si>
  <si>
    <t>2.III.</t>
  </si>
  <si>
    <t>PLIVAJUĆI PODOVI</t>
  </si>
  <si>
    <t xml:space="preserve">Stavke plivajućeg poda uključuju dobavu svih materijal i izradu podloga do faze završenosti za izvedbu završne obloge. </t>
  </si>
  <si>
    <t>U cijenu stavke predvidjeti izradu plivajućih podova Cementrni estrih je potrebno izvesti s dilatacija u skladu s pravilima struke. Sve površine moraju biti zaglađene i čvrste. Uključiti izvedbu sve potrebne rubne oplate. Uključiti u cijenu i dilatacijsku traku na spoju zida i estriha.</t>
  </si>
  <si>
    <t>Slojeve stiropora polagati u fazama radi podnog razvoda instalacija na način da se osigura prosječna debljina završnog estriha ali ne manja od 5,0 cm. Ugraditi sve rubne trake, te rezanje viška iste nakon izvedbe poda.</t>
  </si>
  <si>
    <t>Plivajući pod u prizemlju - DOGRADNJE.</t>
  </si>
  <si>
    <t>Dobava i ugradnja slojeva plivajućeg poda prema danom opisu. Pod se izvodi na AB ploči prema tlu koja je obrađena bit.HI. Priprema završnog estriha za ugradnju keramičkih pločica.</t>
  </si>
  <si>
    <t xml:space="preserve">- mikroarm.cem.estrih 4,0 cm za zaštitu H.I. </t>
  </si>
  <si>
    <t>- EPS-T 2,0 sa rubnom trakom u ukupnoj visini gotovog sloja</t>
  </si>
  <si>
    <t>- EPS 6,0 - 8,0 cm</t>
  </si>
  <si>
    <t xml:space="preserve">- PE folija </t>
  </si>
  <si>
    <t>- mikroarm.cem.estrih 6,0 cm</t>
  </si>
  <si>
    <r>
      <rPr>
        <sz val="10"/>
        <color indexed="8"/>
        <rFont val="Helvetica"/>
      </rPr>
      <t>- plivajući pod - DOGRADNJE (m</t>
    </r>
    <r>
      <rPr>
        <vertAlign val="superscript"/>
        <sz val="10"/>
        <color indexed="8"/>
        <rFont val="Helvetica"/>
      </rPr>
      <t>2</t>
    </r>
    <r>
      <rPr>
        <sz val="10"/>
        <color indexed="8"/>
        <rFont val="Helvetica"/>
      </rPr>
      <t>)</t>
    </r>
  </si>
  <si>
    <t>Plivajući pod u prizemlju - POSTOJEĆE.</t>
  </si>
  <si>
    <t>Dobava i ugradnja slojeva plivajućeg poda prema danom opisu. Pod se izvodi na AB ploči prema tlu koja je obrađena bit.HI. Priprema završnog estriha za ugradnju kamene kaldrme u mortu.</t>
  </si>
  <si>
    <t xml:space="preserve">- XPS 6,0 - 8,0 cm </t>
  </si>
  <si>
    <r>
      <rPr>
        <sz val="10"/>
        <color indexed="8"/>
        <rFont val="Helvetica"/>
      </rPr>
      <t>- plivajući pod - POSTOJEĆA GRAĐEVINA (m</t>
    </r>
    <r>
      <rPr>
        <vertAlign val="superscript"/>
        <sz val="10"/>
        <color indexed="8"/>
        <rFont val="Helvetica"/>
      </rPr>
      <t>2</t>
    </r>
    <r>
      <rPr>
        <sz val="10"/>
        <color indexed="8"/>
        <rFont val="Helvetica"/>
      </rPr>
      <t>)</t>
    </r>
  </si>
  <si>
    <t>Plivajući pod - GALERIJA</t>
  </si>
  <si>
    <t>Dobava i ugradnja sloja slojeva suhog plivajućeg poda kako je dano u opisu. Pod se izrađuje na podlozi od OSB ploča - OBRAĐENO U STAVKA 1.IX. TESARSKI RADOVI. Priprema završnog estriha za ugradnju DRVENE OBLOGE.</t>
  </si>
  <si>
    <t>- EPS 2,0 cm</t>
  </si>
  <si>
    <t>- 2x12,5 mm dvoslojni suhi estrih od gisp podnih ploča (tip kao KNAUF F 145 suhi estrih)</t>
  </si>
  <si>
    <t>*sve prema uputi proizvođača</t>
  </si>
  <si>
    <r>
      <rPr>
        <sz val="10"/>
        <color indexed="8"/>
        <rFont val="Helvetica"/>
      </rPr>
      <t>- plivajući pod - POD GALERIJA 2 (m</t>
    </r>
    <r>
      <rPr>
        <vertAlign val="superscript"/>
        <sz val="10"/>
        <color indexed="8"/>
        <rFont val="Helvetica"/>
      </rPr>
      <t>2</t>
    </r>
    <r>
      <rPr>
        <sz val="10"/>
        <color indexed="8"/>
        <rFont val="Helvetica"/>
      </rPr>
      <t>)</t>
    </r>
  </si>
  <si>
    <t>PLIVAJUĆI PODOVI UKUPNO:</t>
  </si>
  <si>
    <t>2.IV.</t>
  </si>
  <si>
    <t>FASADERSKI RADOVI</t>
  </si>
  <si>
    <t>Izvedba fasade u ETICS sustavu prema smjernicama HUPFAS-a, te tehničkim propisima i pravilima struke.</t>
  </si>
  <si>
    <t xml:space="preserve">U cijenu stavke uključiti sve skele i platforme potrebne za izvedbu, njihovu montažu i demontažu, te eventualnu zaštitu slojeva prilikom izvođenja sjenilom na skeli. Podlogu na koju se nanosi fasada pripremiti i očistiti (uklanjanje dijelova oplate i oplatnog ulja, ispupčenja na spojevima oplate i sl.). Eventualne neravnine koje nisu u skladu s EN 18202 obraditi pomoću odgovarajuće žbuke. Potrebno je provesti kontrolu i obilježavanje instalacija koje se nalaze na vanjskom licu zida radi izbjegavanja oštećivanja istih prilom pričvršćivanja fasade. Uključena i sva potrebna zaštita stolarije, okoliša, kamenog zida i ostalih dijelova građevine i okolišda koje je potrebne prema uputi nadzornog inženjera štititi. </t>
  </si>
  <si>
    <t>ETICS sustav se izvodi EPS-F pločama , razreda otpornosti na požar B-d1. Ploče ljepiti “rubno-točkasto” s mortom za ljepljenje, tako da je nakon pritiska ploče na podlogu min.40% ploče pokriveno ljepilom. Nakon sušenja morta za ljepljenje (min.3 dana) montirati pričvrsnice. Koristi se T shema. Armaturni sloj izvesti mortom za arm.sloj tako da je nazivna debljina 3,0 mm, a staklena mrežica pozicionirana u gornjoj polovici s potrebnim preklopima.</t>
  </si>
  <si>
    <t xml:space="preserve">U kuteve otvora, prodora i sl.postaviti dijagonalnu mrežicu. U cijenu sve nužne kutne profile, okape, samoljepljive špaletne lajsne i sl. </t>
  </si>
  <si>
    <t>Prva dva reda ploča TI se postavljaju od XPSa.</t>
  </si>
  <si>
    <t>Kao završni sloj se izvodi krupnozrna mineralna završna žbuka u ton-karti prema izboru investitora i projektanta (bijela boja), te prema odobrenom uzorku. Uzorak se izvodi površine cca 1,0m2 i uračunat je u cijeni stavke. U cijenu završne dekorativne žuke uračunati prednamaz i završni premaz paropropusni i vodoodbojnim premazom. Fasada se izvodi sa soklom u istoj razini s fasadom.</t>
  </si>
  <si>
    <r>
      <rPr>
        <sz val="10"/>
        <color indexed="8"/>
        <rFont val="Helvetica"/>
      </rPr>
      <t>Svi otvori manji od 2,0 m</t>
    </r>
    <r>
      <rPr>
        <vertAlign val="superscript"/>
        <sz val="10"/>
        <color indexed="8"/>
        <rFont val="Helvetica"/>
      </rPr>
      <t>2</t>
    </r>
    <r>
      <rPr>
        <sz val="10"/>
        <color indexed="8"/>
        <rFont val="Helvetica"/>
      </rPr>
      <t xml:space="preserve"> se ne odbijaju, dok se veći odbijaju u obračunu površine fasade. Uključiti u cijenu stavke sve kutne, završne i okapene lasne, početne profile, “špalete” i “einputz” lajsne. Sve prema smjernicama HUPFAS-a i uputi proizvođača. Sve stavke / slojeve fasade nuditi u jednom sustavu.</t>
    </r>
  </si>
  <si>
    <t>Fasada ETICS sustava.</t>
  </si>
  <si>
    <t>Dobava i izvedba fasade s pločama EPS-F debljine 10,0 cm, odnosno XPS-a na soklu debljine 10,0 cm do završnog dekorativnog sloja.</t>
  </si>
  <si>
    <t>Fasada se sastoji od sljedećih slojeva:</t>
  </si>
  <si>
    <t>- EPS-F 100 na zidu ljepljene ljepilom i pričvršćeno pričvrsnicama</t>
  </si>
  <si>
    <t>- dvostruki mort s armaturnim slojem od alkalno otporne staklene mrežice</t>
  </si>
  <si>
    <r>
      <rPr>
        <sz val="10"/>
        <color indexed="8"/>
        <rFont val="Helvetica"/>
      </rPr>
      <t>- fasada (m</t>
    </r>
    <r>
      <rPr>
        <vertAlign val="superscript"/>
        <sz val="10"/>
        <color indexed="8"/>
        <rFont val="Helvetica"/>
      </rPr>
      <t>2</t>
    </r>
    <r>
      <rPr>
        <sz val="10"/>
        <color indexed="8"/>
        <rFont val="Helvetica"/>
      </rPr>
      <t>)</t>
    </r>
  </si>
  <si>
    <t>Završni dekorativni sloj.</t>
  </si>
  <si>
    <t>Dobava i izvedba završnog dekorativnog sloja od krupnozrne mineralne završne žbuke prema odobrenom uzorku s izvedbom prednamaza (impregnacije) i završni premaz paropropusni i vodoodbojnim premazom. Završni sloj se izvodi na podlozi iz stavke IV.1. I IV.3.</t>
  </si>
  <si>
    <r>
      <rPr>
        <sz val="10"/>
        <color indexed="8"/>
        <rFont val="Helvetica"/>
      </rPr>
      <t>- završni sloj (m</t>
    </r>
    <r>
      <rPr>
        <vertAlign val="superscript"/>
        <sz val="10"/>
        <color indexed="8"/>
        <rFont val="Helvetica"/>
      </rPr>
      <t>2</t>
    </r>
    <r>
      <rPr>
        <sz val="10"/>
        <color indexed="8"/>
        <rFont val="Helvetica"/>
      </rPr>
      <t>)</t>
    </r>
  </si>
  <si>
    <t>FASADERSKI RADOVI UKUPNO:</t>
  </si>
  <si>
    <t>2.V.</t>
  </si>
  <si>
    <t>GIPS-KARTONSKI RADOVI</t>
  </si>
  <si>
    <t>Dobava svog materijal i izvedba prema uputi proizvođača. Izvedba svih elemenata prema izvedbenom projektu.</t>
  </si>
  <si>
    <t>Obrada površina po stupnju kvalitete K3 - visoka kvaliteta površine.</t>
  </si>
  <si>
    <t>Ugradnja svih, prema uputi proizvođača predviđenih, lajsni, kutnih lajsni, završnih lajsni, traka, mrežica i profila. Dilatacije se moraju uredno obraditi lajsnama i ispuniti akrilnim silikonom. Osim ako nije drugačije navedeno koriste se ploče GK 12,5 mm za suhe, te GKI 12,5 mm za “mokre” prostore.</t>
  </si>
  <si>
    <t>U cijenu uključiti i obradu svih prodora, izradu rupa i proreza za izvedbu istalacija.</t>
  </si>
  <si>
    <t>GK zidovi i obloge zidova se izvode prije izrade plivajućih podova.</t>
  </si>
  <si>
    <t>GK obloga vodokotlića.</t>
  </si>
  <si>
    <t>Obloga vodokotlića direktni nalijeganjem s 2x12,5 mm GKI, te obloga dijela zida na kojem je vodokotlić s izvedbom “police”/niše na 25% površine obloge.</t>
  </si>
  <si>
    <r>
      <rPr>
        <sz val="10"/>
        <color indexed="8"/>
        <rFont val="Helvetica"/>
      </rPr>
      <t>- obloga vodokotlića 1, razvijene površine 4,5 m</t>
    </r>
    <r>
      <rPr>
        <vertAlign val="superscript"/>
        <sz val="10"/>
        <color indexed="8"/>
        <rFont val="Helvetica"/>
      </rPr>
      <t>2</t>
    </r>
    <r>
      <rPr>
        <sz val="10"/>
        <color indexed="8"/>
        <rFont val="Helvetica"/>
      </rPr>
      <t xml:space="preserve"> (kpl)</t>
    </r>
  </si>
  <si>
    <r>
      <rPr>
        <sz val="10"/>
        <color indexed="8"/>
        <rFont val="Helvetica"/>
      </rPr>
      <t>- obloga vodokotlića 1, razvijene površine 2,5 m</t>
    </r>
    <r>
      <rPr>
        <vertAlign val="superscript"/>
        <sz val="10"/>
        <color indexed="8"/>
        <rFont val="Helvetica"/>
      </rPr>
      <t>2</t>
    </r>
    <r>
      <rPr>
        <sz val="10"/>
        <color indexed="8"/>
        <rFont val="Helvetica"/>
      </rPr>
      <t xml:space="preserve"> (kpl)</t>
    </r>
  </si>
  <si>
    <t>GK obloga unutarnjeg volumena.</t>
  </si>
  <si>
    <t>Dobava i izrada obloge zida. Ispuna mineralnom vunom i ugradnja parne brane, 2xGK sa slojevima kako je dano u stavci.</t>
  </si>
  <si>
    <r>
      <rPr>
        <sz val="10"/>
        <color indexed="8"/>
        <rFont val="Helvetica"/>
      </rPr>
      <t xml:space="preserve">- obloga fasadnih panela tip kao Knauf </t>
    </r>
    <r>
      <rPr>
        <u/>
        <sz val="10"/>
        <color indexed="8"/>
        <rFont val="Helvetica Neue"/>
      </rPr>
      <t>w628.hr</t>
    </r>
    <r>
      <rPr>
        <sz val="10"/>
        <color indexed="8"/>
        <rFont val="Helvetica"/>
      </rPr>
      <t xml:space="preserve"> (m</t>
    </r>
    <r>
      <rPr>
        <vertAlign val="superscript"/>
        <sz val="10"/>
        <color indexed="8"/>
        <rFont val="Helvetica"/>
      </rPr>
      <t>2</t>
    </r>
    <r>
      <rPr>
        <sz val="10"/>
        <color indexed="8"/>
        <rFont val="Helvetica"/>
      </rPr>
      <t>) - 2x12,5 GK ploča, 50mm konstrukcija s parnom branom i mineralnu vunom</t>
    </r>
  </si>
  <si>
    <t>GIPS KARTONSKI RADOVI UKUPNO:</t>
  </si>
  <si>
    <t>2.VI.</t>
  </si>
  <si>
    <t>LIČILAČKI RADOVI</t>
  </si>
  <si>
    <t>Dobava materija i sav rad potreban za izvedbu stavki. Uključeno i zaštita. Sve radove izvesti prema uputi proizvođača.</t>
  </si>
  <si>
    <t>Obrada površina po stupnju kvalitete K3 - visoka kvaliteta površine. Gletaju sa samo žbukane površine.</t>
  </si>
  <si>
    <t>Stavke uljučuje trokrato ličenje s prednamazom. Posljednja “ruka” se izvodi naknadno, odnosno po završetku svih ostalih radova te ujedno. Prije posljednje “ruke” ličenja otkloniti sve nedostatke i oštećenja. Dilatacije ispuniti akrilnim silikonom i ličiti.</t>
  </si>
  <si>
    <t>Sva ličenja su bijeloj boji, te se eventualno drugi tonovi izvode u dogovoru s investitorom i projektantom. U slučaju da se izvode specijalne boje izvođač će biti pravovremeno obavješten i upoznat s detaljima pripreme podloge i načina nanošenja, te će se u tom slučaju radovi zasebno ugovarati.</t>
  </si>
  <si>
    <t>Nakon ličenja prostor mora ostati uredan i čist, bez ostataka zeštite.</t>
  </si>
  <si>
    <t>Moli se izvođač navesti sustav koji se nudi.</t>
  </si>
  <si>
    <t>Gletanje.</t>
  </si>
  <si>
    <t>Dobava materijala i gletanje zidova i stropova (žbukanih i GK obloge vodokotlića).</t>
  </si>
  <si>
    <r>
      <rPr>
        <sz val="10"/>
        <color indexed="8"/>
        <rFont val="Helvetica"/>
      </rPr>
      <t>- strop (m</t>
    </r>
    <r>
      <rPr>
        <vertAlign val="superscript"/>
        <sz val="10"/>
        <color indexed="8"/>
        <rFont val="Helvetica"/>
      </rPr>
      <t>2</t>
    </r>
    <r>
      <rPr>
        <sz val="10"/>
        <color indexed="8"/>
        <rFont val="Helvetica"/>
      </rPr>
      <t>)</t>
    </r>
  </si>
  <si>
    <r>
      <rPr>
        <sz val="10"/>
        <color indexed="8"/>
        <rFont val="Helvetica"/>
      </rPr>
      <t>- zid (m</t>
    </r>
    <r>
      <rPr>
        <vertAlign val="superscript"/>
        <sz val="10"/>
        <color indexed="8"/>
        <rFont val="Helvetica"/>
      </rPr>
      <t>2</t>
    </r>
    <r>
      <rPr>
        <sz val="10"/>
        <color indexed="8"/>
        <rFont val="Helvetica"/>
      </rPr>
      <t>)</t>
    </r>
  </si>
  <si>
    <t>Ličenje.</t>
  </si>
  <si>
    <t>Dobava materija i trokrato ličenje s prednamazom.</t>
  </si>
  <si>
    <t>LIČILAČKI RADOVI UKUPNO:</t>
  </si>
  <si>
    <t>2.VII.</t>
  </si>
  <si>
    <t>PODOPOLAGAČKI RADOVI</t>
  </si>
  <si>
    <t>U cijenu stavki uključiti sav potreban materijal za ugradnju (fleksibilno ljepilo, kutne lajsne od eloksiranog aluminija, masa za fugiranje, silikon i sl.). Nakon izrade fuga izvesti grubo čišćenje površine keramike.</t>
  </si>
  <si>
    <t>Keramičke pločice se polažu prema shemi ugradnje koju ispostavlja investitor.</t>
  </si>
  <si>
    <t>U cijenu uključiti svu obradu oko prodora i detalja ugradnje, sva silikoniranja i završne aluminijske lasjne po izboru projektanta.</t>
  </si>
  <si>
    <t>Sokla se izvode rezanjem keramičkih pločica. Rezanje se izvodi strojno dijamantnim reznim pločama i brušenjem ruba.</t>
  </si>
  <si>
    <t>Pod.</t>
  </si>
  <si>
    <r>
      <rPr>
        <sz val="10"/>
        <color indexed="8"/>
        <rFont val="Helvetica"/>
      </rPr>
      <t>Dobava i ugradnja keramičkih pločica(cca dim. 60,0x120,0 cm) na pod. Izbor keramike do 300,0 kn/m</t>
    </r>
    <r>
      <rPr>
        <vertAlign val="superscript"/>
        <sz val="10"/>
        <color indexed="8"/>
        <rFont val="Helvetica"/>
      </rPr>
      <t>2</t>
    </r>
    <r>
      <rPr>
        <sz val="10"/>
        <color indexed="8"/>
        <rFont val="Helvetica"/>
      </rPr>
      <t xml:space="preserve"> od strane projektanta.</t>
    </r>
  </si>
  <si>
    <t>PRIZEMLJE</t>
  </si>
  <si>
    <r>
      <rPr>
        <sz val="10"/>
        <color indexed="8"/>
        <rFont val="Helvetica"/>
      </rPr>
      <t>- WC 1 (m</t>
    </r>
    <r>
      <rPr>
        <vertAlign val="superscript"/>
        <sz val="10"/>
        <color indexed="8"/>
        <rFont val="Helvetica"/>
      </rPr>
      <t>2</t>
    </r>
    <r>
      <rPr>
        <sz val="10"/>
        <color indexed="8"/>
        <rFont val="Helvetica"/>
      </rPr>
      <t>)</t>
    </r>
  </si>
  <si>
    <r>
      <rPr>
        <sz val="10"/>
        <color indexed="8"/>
        <rFont val="Helvetica"/>
      </rPr>
      <t>- WC 2 (m</t>
    </r>
    <r>
      <rPr>
        <vertAlign val="superscript"/>
        <sz val="10"/>
        <color indexed="8"/>
        <rFont val="Helvetica"/>
      </rPr>
      <t>2</t>
    </r>
    <r>
      <rPr>
        <sz val="10"/>
        <color indexed="8"/>
        <rFont val="Helvetica"/>
      </rPr>
      <t>)</t>
    </r>
  </si>
  <si>
    <r>
      <rPr>
        <sz val="10"/>
        <color indexed="8"/>
        <rFont val="Helvetica"/>
      </rPr>
      <t>- hodnik (m</t>
    </r>
    <r>
      <rPr>
        <vertAlign val="superscript"/>
        <sz val="10"/>
        <color indexed="8"/>
        <rFont val="Helvetica"/>
      </rPr>
      <t>2</t>
    </r>
    <r>
      <rPr>
        <sz val="10"/>
        <color indexed="8"/>
        <rFont val="Helvetica"/>
      </rPr>
      <t>)</t>
    </r>
  </si>
  <si>
    <r>
      <rPr>
        <sz val="10"/>
        <color indexed="8"/>
        <rFont val="Helvetica"/>
      </rPr>
      <t>- spremište 1 (m</t>
    </r>
    <r>
      <rPr>
        <vertAlign val="superscript"/>
        <sz val="10"/>
        <color indexed="8"/>
        <rFont val="Helvetica"/>
      </rPr>
      <t>2</t>
    </r>
    <r>
      <rPr>
        <sz val="10"/>
        <color indexed="8"/>
        <rFont val="Helvetica"/>
      </rPr>
      <t>)</t>
    </r>
  </si>
  <si>
    <r>
      <rPr>
        <sz val="10"/>
        <color indexed="8"/>
        <rFont val="Helvetica"/>
      </rPr>
      <t>- spremište 2 (m</t>
    </r>
    <r>
      <rPr>
        <vertAlign val="superscript"/>
        <sz val="10"/>
        <color indexed="8"/>
        <rFont val="Helvetica"/>
      </rPr>
      <t>2</t>
    </r>
    <r>
      <rPr>
        <sz val="10"/>
        <color indexed="8"/>
        <rFont val="Helvetica"/>
      </rPr>
      <t>)</t>
    </r>
  </si>
  <si>
    <t>- sokl PRIZEMLJE (m)</t>
  </si>
  <si>
    <t>Zid.</t>
  </si>
  <si>
    <r>
      <rPr>
        <sz val="10"/>
        <color indexed="8"/>
        <rFont val="Helvetica"/>
      </rPr>
      <t>Ugradnja isporučene keramike od strane investitora (cca dim. 60,0x120,0 cm) na zidove do visine 210,0. Izbor keramike do 300,0 kn/m</t>
    </r>
    <r>
      <rPr>
        <vertAlign val="superscript"/>
        <sz val="10"/>
        <color indexed="8"/>
        <rFont val="Helvetica"/>
      </rPr>
      <t>2</t>
    </r>
    <r>
      <rPr>
        <sz val="10"/>
        <color indexed="8"/>
        <rFont val="Helvetica"/>
      </rPr>
      <t xml:space="preserve"> od strane projektanta.</t>
    </r>
  </si>
  <si>
    <t>Polimer cementna HI u mokrim čvorovima.</t>
  </si>
  <si>
    <t>Dobava i izvedba hidroizolacije podova i zidova mokrih čvorova neposredno prije ugradnje ker.pločica. Pol.cem.mort (Sika Top Seal-107) se nanosi u dva sloja po cca 2,0 mm, te se po rubu i na prelazima ugrađuje dilatacijska traka (Sika SealTape-S). Obrada spojeva na sifone i prodora.</t>
  </si>
  <si>
    <r>
      <rPr>
        <sz val="10"/>
        <color indexed="8"/>
        <rFont val="Helvetica"/>
      </rPr>
      <t>- pod (m</t>
    </r>
    <r>
      <rPr>
        <vertAlign val="superscript"/>
        <sz val="10"/>
        <color indexed="8"/>
        <rFont val="Helvetica"/>
      </rPr>
      <t>2)</t>
    </r>
  </si>
  <si>
    <r>
      <rPr>
        <sz val="10"/>
        <color indexed="8"/>
        <rFont val="Helvetica"/>
      </rPr>
      <t>- zid - zid sa umivaonikom do 1,5 m (m</t>
    </r>
    <r>
      <rPr>
        <vertAlign val="superscript"/>
        <sz val="10"/>
        <color indexed="8"/>
        <rFont val="Helvetica"/>
      </rPr>
      <t>2)</t>
    </r>
  </si>
  <si>
    <t>- dilatacijska traka (m)</t>
  </si>
  <si>
    <t>Kameni pod</t>
  </si>
  <si>
    <t>Dobava i ugranja kamenenih ploča od Istarskog kirmenjaka dimenzije cca 50,0x4,0 cm slobodne dužine. Kamen se ugrađuje fleksibilno ljepilo i fugira se cemetrnim mortom s bijelim cementom. Jedno lice kamena (gornje lice) obrađeno prema odobrenom uzorku - paljeni antico i 10% površine kamena grubo štokani.</t>
  </si>
  <si>
    <t>Postavlja se u dostavljaneoj shemi - slobodne duljine su ploče.</t>
  </si>
  <si>
    <r>
      <rPr>
        <sz val="10"/>
        <color indexed="8"/>
        <rFont val="Helvetica"/>
      </rPr>
      <t>- kamena obloga poda (m</t>
    </r>
    <r>
      <rPr>
        <vertAlign val="superscript"/>
        <sz val="10"/>
        <color indexed="8"/>
        <rFont val="Helvetica"/>
      </rPr>
      <t>2</t>
    </r>
    <r>
      <rPr>
        <sz val="10"/>
        <color indexed="8"/>
        <rFont val="Helvetica"/>
      </rPr>
      <t>)</t>
    </r>
  </si>
  <si>
    <t>PODOPOLAGAČKI RADOVI UKUPNO:</t>
  </si>
  <si>
    <t>2.VIII.</t>
  </si>
  <si>
    <t>STOLARSKI RADOVI</t>
  </si>
  <si>
    <t>Obveza investitora je dobava i ugradnja unutarnjih zaikretnih i kliznih vrata u skladu s terminskim planom.</t>
  </si>
  <si>
    <t>Izmjera, izrada radioničke dokumentacije, dobava i ugradnja su sastvani dio ovih stavki. Svi stolarski elemnti se izvode od vodootporne šperploče obložene hrastovim furnirom debljine 2,5 mm, obrada četkanje i lakiranje prozirnim mat lakom.</t>
  </si>
  <si>
    <t>Svi elemnti se izvode prema nacrtima interijera i izvedbenom projektu</t>
  </si>
  <si>
    <t>Konačnu obradu dogovoriti s projektantom i investitorom.</t>
  </si>
  <si>
    <t>U slučaju nemogućnosti izvedbe stavki po opisu ponuditi iste stavke iz masivnog drveta. Eventualnu ponudu masivnim hrastom naznačiti tekstualnim opisom u crvenoj boji.</t>
  </si>
  <si>
    <t>Prozorske klupčice.</t>
  </si>
  <si>
    <t>Izmjera, dobava i ugradnja prozorskih klipčica u širini prozora “vidljive debljine” 40,0 mm od masivnog hrasta. Obrada i zaštitni sloj prema uzorku.</t>
  </si>
  <si>
    <t>- klupčica 100,0 x 20,0 cm (kom)</t>
  </si>
  <si>
    <t>VIII.2.</t>
  </si>
  <si>
    <t>Drvena obloga.</t>
  </si>
  <si>
    <t>Izmjera, dobava i ugradnja drvene obloge galerije 2 prema nacrtu interijera na drvenoj podkonstrukciji od suhih letvi 45,0x45,0 mm s ispunom od minerlane vune i parnom branom.</t>
  </si>
  <si>
    <t>Izrada radioničke dokumentacije i uzoraka je u cijeni stavke.</t>
  </si>
  <si>
    <t>Stavka se odnosi na drvenu oblogu s pripremom drvene podkonstrukcije na svim zidovima prostora galerije 2, svi zidovi stubišta, nagazne i čeone plohe, strop galerije i stubišta, elemente svjetlarnika prema krovnim prozorima, te izrada poda na podlozo od suhog estriha. Obraditi sve spojeve s otvorima, ravjetom, nosačima i svom opremom. Sve revizije izvesti prema nacrtima.</t>
  </si>
  <si>
    <t>Drvena obloga se izvodi od kompozitnog drvenog materijala (višeslojne drvene ploče) s minimalnom debljinom završnog sloja drveta (hrast ekstra klase) 5,0 mm. Izbor obrade i završne zaštite prema odobrenom uzorku.</t>
  </si>
  <si>
    <r>
      <rPr>
        <sz val="10"/>
        <color indexed="8"/>
        <rFont val="Helvetica"/>
      </rPr>
      <t>- drvena obloga - POD na suhi estrih (m</t>
    </r>
    <r>
      <rPr>
        <vertAlign val="superscript"/>
        <sz val="10"/>
        <color indexed="8"/>
        <rFont val="Helvetica"/>
      </rPr>
      <t>2</t>
    </r>
    <r>
      <rPr>
        <sz val="10"/>
        <color indexed="8"/>
        <rFont val="Helvetica"/>
      </rPr>
      <t>)</t>
    </r>
  </si>
  <si>
    <r>
      <rPr>
        <sz val="10"/>
        <color indexed="8"/>
        <rFont val="Helvetica"/>
      </rPr>
      <t>- drvena obloga - STUBE na OSB ploče - čelo i nagazna ploha (m</t>
    </r>
    <r>
      <rPr>
        <vertAlign val="superscript"/>
        <sz val="10"/>
        <color indexed="8"/>
        <rFont val="Helvetica"/>
      </rPr>
      <t>2</t>
    </r>
    <r>
      <rPr>
        <sz val="10"/>
        <color indexed="8"/>
        <rFont val="Helvetica"/>
      </rPr>
      <t>)</t>
    </r>
  </si>
  <si>
    <t>VIII.3.</t>
  </si>
  <si>
    <t>Untarnja vrata</t>
  </si>
  <si>
    <t>Dobava i ugradnja unutarnjih vrata sa štokom, kvakom i svim okovima do potpune funkcionalnosti.</t>
  </si>
  <si>
    <t>- vrata 80/205 (kom)</t>
  </si>
  <si>
    <t>- vrata 100/205 (kom)</t>
  </si>
  <si>
    <t>- vrata 100/205 - skriveni okvir (kom)</t>
  </si>
  <si>
    <t>STOLARSKI RADOVI UKUPNO:</t>
  </si>
  <si>
    <t>2.IX.</t>
  </si>
  <si>
    <t>BRAVARSKI RADOVI</t>
  </si>
  <si>
    <t>Izmjera, izrada radioničke dokumentacije dobava i ugradnja su sastvani dio ovih stavki. Svi bravarski elementi koji se bojaju prethodno se toplo cinčaju.</t>
  </si>
  <si>
    <t>Završno svi bravarski elementi moraju biti glatki u ujednačeni bez curaka boje ili od toplog cinčanja.</t>
  </si>
  <si>
    <t>U cijenu stavke uključiti i sve podkonstrukcije i radove nužne za urednu gradnju bravarskih elemenata. Ugradnju podkonst. i izvedbu predradnji uskladiti s terminskim planom izvođenja ostalih radova. Sve elemente koji se ugrađuju u ranijoj fazi izvedbe zaštititi od mogućih oštećenja.</t>
  </si>
  <si>
    <t>Moli se izvođač da predoči sustav staklene ograde koja je ponuđena.</t>
  </si>
  <si>
    <t xml:space="preserve">Rukohvat unutarnjeg stubišta. </t>
  </si>
  <si>
    <t>Izmjera, dobava i ugradnja rukohvata stubišta ugrađenog u drvenu obolgu prema detalju u nacrtu. Ukupna duljina rukohvata je 900,0 cm. Metalni rukohvat se boja.</t>
  </si>
  <si>
    <t>- rukohvat unutarnjeg stubišta (kpl)</t>
  </si>
  <si>
    <t>Staklena ograda.</t>
  </si>
  <si>
    <t>Staklena ograda se izvodi na rubu galerije 2 prema stubištu na 1. katu u razini poda bez vidljivih spojnih elemenata. Staklena ograda se izvodi profilom za ugradnju u slojeve poda u razini poda, koji se učvršćuje u čelični profil. Profil je aluminijski s inox podnom lajsnom. U stavku uključiti razradu detalja ugradnje i koordinaciju s izvedbom svih radova radi izvedbe svih slojeva poda - drvene obloge. U stavku uključiti i dobavu i ugradnju stakla float clear 10.10.4 s brušenim i poliranim rubovima (kaljena i lamelirana stakla debljine 10,0 mm). Izvedba iz što manjeg broja pojedinačnih komada stakla. Visina ograde od gotovog poda je 100,0 cm a duljina 115,0 cm.</t>
  </si>
  <si>
    <t>- staklena ograda (kpl)</t>
  </si>
  <si>
    <t>IX.3.</t>
  </si>
  <si>
    <t>Maska vanjke jedinice klime</t>
  </si>
  <si>
    <t>Maska vanjske jedinice klime od eloksiranom perforiranog aluminijskog lima s pocinčanom podkonstrukcijom prema nacrtu. Uključiti izmjeru, dobavu, izradu i montažu. Dim. 120,0 x 150,0 cm.</t>
  </si>
  <si>
    <t>- maska klime (kpl)</t>
  </si>
  <si>
    <t>IX.4.</t>
  </si>
  <si>
    <t>Nosači slika</t>
  </si>
  <si>
    <t>Dobava i ugradnja profila za vješanje slika sa svim ovjesnim priborom</t>
  </si>
  <si>
    <t>- profil za vješanje slika (m) - PRIZEMLJE</t>
  </si>
  <si>
    <t>- profil za vješanje slika (m) - KAT</t>
  </si>
  <si>
    <t>BRAVARSKI RADOVI UKUPNO:</t>
  </si>
  <si>
    <t>2.X.</t>
  </si>
  <si>
    <t>ZAVRŠNI RADOVI</t>
  </si>
  <si>
    <t>Završni radovi obuhvaćaju radove i usluge u skladu s glavnim projektom i pozitivnim propisima.</t>
  </si>
  <si>
    <t>Sve radove i usluge izvode ovlaštene osobe.</t>
  </si>
  <si>
    <t>X.1.</t>
  </si>
  <si>
    <t>Aparati za gašenje požara</t>
  </si>
  <si>
    <t>Dobava i postava aparata za gašenje požara na pozicijama kako je određeno elaboratom ZOP-a.</t>
  </si>
  <si>
    <t>- 12 JG (kpl)</t>
  </si>
  <si>
    <t>X.2.</t>
  </si>
  <si>
    <t>Završno čišćenje.</t>
  </si>
  <si>
    <t>Završno čišćenje, pranje podova, zidova, bravarije, sve opreme i uređaja. Pranje i čišćenje svih ploha podova, zidova i staklenih elemenata pročelja.</t>
  </si>
  <si>
    <r>
      <rPr>
        <sz val="10"/>
        <color indexed="8"/>
        <rFont val="Helvetica"/>
      </rPr>
      <t>- završno čišenje i pranje svih ploha. obračin prema bruto površini građevine (m</t>
    </r>
    <r>
      <rPr>
        <vertAlign val="superscript"/>
        <sz val="10"/>
        <color indexed="8"/>
        <rFont val="Helvetica"/>
      </rPr>
      <t>2</t>
    </r>
    <r>
      <rPr>
        <sz val="10"/>
        <color indexed="8"/>
        <rFont val="Helvetica"/>
      </rPr>
      <t>)</t>
    </r>
  </si>
  <si>
    <t xml:space="preserve">X.3. </t>
  </si>
  <si>
    <t>Završno čišćenje - okoliš.</t>
  </si>
  <si>
    <t>Završno čišćenje okoliša sa odvozom svog otpada.</t>
  </si>
  <si>
    <r>
      <rPr>
        <sz val="10"/>
        <color indexed="8"/>
        <rFont val="Helvetica"/>
      </rPr>
      <t>- završno čišenjeokoliša (m</t>
    </r>
    <r>
      <rPr>
        <vertAlign val="superscript"/>
        <sz val="10"/>
        <color indexed="8"/>
        <rFont val="Helvetica"/>
      </rPr>
      <t>2</t>
    </r>
    <r>
      <rPr>
        <sz val="10"/>
        <color indexed="8"/>
        <rFont val="Helvetica"/>
      </rPr>
      <t>)</t>
    </r>
  </si>
  <si>
    <t>ZAVRŠNI RADOVI UKUPNO:</t>
  </si>
  <si>
    <t>OBRTNIČKI RADOVI REKAPITULACIJA</t>
  </si>
  <si>
    <t>2.I.</t>
  </si>
  <si>
    <r>
      <rPr>
        <sz val="10"/>
        <color indexed="8"/>
        <rFont val="Helvetica"/>
      </rPr>
      <t>ZAVRŠNI ZIDARSKI</t>
    </r>
    <r>
      <rPr>
        <sz val="10"/>
        <color indexed="8"/>
        <rFont val="Helvetica"/>
      </rPr>
      <t xml:space="preserve"> RADOVI UKUPNO:</t>
    </r>
  </si>
  <si>
    <t>GIPS-KARTONSKI RADOVI UKUPNO:</t>
  </si>
  <si>
    <t>3.I.</t>
  </si>
  <si>
    <t>Stavke uređenja okoliša se izvode prema izvedbenom projektu.</t>
  </si>
  <si>
    <t>U ovom troškovniku su obrađene sve stavke (bez obzira na vrstu radova) potrebene za uređenje okoliša. Osim stavki uređenja okoliša obrađene su i stavke instalacija koje se nalaze u okolišu.</t>
  </si>
  <si>
    <t>Konačan izbor materijala završnih obloga daje investitor, a u ovom troškovnuku se nude prema danom opisu.</t>
  </si>
  <si>
    <t>Investitor osigurava eventualna potrebna iskolčenja.</t>
  </si>
  <si>
    <t>PROC.1.</t>
  </si>
  <si>
    <t>- iskopi m3 - široki iskop parcele cca 0,5 m</t>
  </si>
  <si>
    <t>- zatrpavanje m3 - cca 20,0 cm na 340,0-110,0 (kuća)</t>
  </si>
  <si>
    <t>- tampon m3 - cca 35 cm ispod zone popločenja i parkinga</t>
  </si>
  <si>
    <t>- rizla m3 - cca 10cm ispod opločnika parkinga</t>
  </si>
  <si>
    <t>- oblutak m3 - uz pročelje</t>
  </si>
  <si>
    <t>- pijesak za posteljicu - m3</t>
  </si>
  <si>
    <t>PROC.2</t>
  </si>
  <si>
    <t>B i AB radovi u okolišu.</t>
  </si>
  <si>
    <t>- AB radovi m3 - vanjske stube i malo zida</t>
  </si>
  <si>
    <t>- AB radovi šahte m3</t>
  </si>
  <si>
    <t>- AB detalji m3 - podloga za vanjski klimu i sl oko staza</t>
  </si>
  <si>
    <t>- AB zid na ulazu</t>
  </si>
  <si>
    <t>- oplata JEDNOSTRUKA m2</t>
  </si>
  <si>
    <t>- armatura - kg</t>
  </si>
  <si>
    <t>- šahte 50/50 - kom</t>
  </si>
  <si>
    <t>PROC.3.</t>
  </si>
  <si>
    <t>KAMEN - obloge, kaldrma i monolitni komadi</t>
  </si>
  <si>
    <t>- kamena obloga zida na ulazu m2 s materijalom od rušenja kamenih zidova građevine</t>
  </si>
  <si>
    <t>- kamene ploče od kirmenjaka dimenzije cca 50,0x4,0 cm slobodne dužine. Kamaen se ugrađuje fleksibilno ljepilo i fugira se cemetrnim mortom s bijelim cementom. Jedno lice kamena obrađeno kao grubo štokani. m2</t>
  </si>
  <si>
    <t>PROC.4.</t>
  </si>
  <si>
    <t>BRAVARSKI</t>
  </si>
  <si>
    <t>- panelna ograda tip kao Betafence CreaZen visine 100 cm - m</t>
  </si>
  <si>
    <t>- limeni distanceri u tlu od lima 6,0 mm visine 100,0 mm između raznih obloga (npr.trava/oblutak). Obračun po m</t>
  </si>
  <si>
    <t>PROC.5.</t>
  </si>
  <si>
    <t>OPLOČNIK</t>
  </si>
  <si>
    <t>- opločnik parkinga tip kao Semmelrock Asti kombinirana forma natura siva - m2</t>
  </si>
  <si>
    <t>- rubnjak cestovni - m</t>
  </si>
  <si>
    <t>- rubnjak parkovni - m</t>
  </si>
  <si>
    <t>PROC.6.</t>
  </si>
  <si>
    <t>HORTIKULTURA - biljni materijal</t>
  </si>
  <si>
    <t>- planiranje okoliša zemljom - m3 - sva trava 20,0 cm</t>
  </si>
  <si>
    <t>- humus m3 - sva trava 10,0 cm</t>
  </si>
  <si>
    <t>- travnjak - m2</t>
  </si>
  <si>
    <t>- navodnjavanje travnjaka - m2</t>
  </si>
  <si>
    <t>- navodnjavanje kap na kpa - m</t>
  </si>
  <si>
    <t>- uređenje kamenja - m2 - 5,0 cm kamenog oblutka na podlogu od geotekstila</t>
  </si>
  <si>
    <t>- visoko zelenilo MASLINA 2,0 m - kom</t>
  </si>
  <si>
    <t>- visoko zelenilo ČEMPRES 2,0 m - m</t>
  </si>
  <si>
    <t>UREĐENJE OKOLIŠA UKUPNO:</t>
  </si>
  <si>
    <t>4.I.</t>
  </si>
  <si>
    <t>INSTALACIJA VODOVODA I KANALIZACIJE</t>
  </si>
  <si>
    <t>Iz glavnog projekta.</t>
  </si>
  <si>
    <t>VIK.1.</t>
  </si>
  <si>
    <t>VODOVOD - razvod po objektu</t>
  </si>
  <si>
    <t>- razvod po kući - m - toplo i hladno teceFLEX 20</t>
  </si>
  <si>
    <t>- razvod po wc-u - kpl</t>
  </si>
  <si>
    <t>- el bojler 5l - protočni - kom</t>
  </si>
  <si>
    <t>VIK.2.</t>
  </si>
  <si>
    <t>VODOVOD - razvod VANI</t>
  </si>
  <si>
    <t>- dovodo od okna do unutra - m - teceFLEX 25 + kor.cijev</t>
  </si>
  <si>
    <t>- vanjski razvod</t>
  </si>
  <si>
    <t>- vanjska špina</t>
  </si>
  <si>
    <t>VIK.3.</t>
  </si>
  <si>
    <t>ODVOD</t>
  </si>
  <si>
    <t>- WC - kpl</t>
  </si>
  <si>
    <t>- temeljna kanalizacija - fi 160 - m</t>
  </si>
  <si>
    <t>- temeljna kanalizacija - fi 110 - m</t>
  </si>
  <si>
    <t>- obrinska horizontalni razvod - m - fi 160</t>
  </si>
  <si>
    <t>- oborinska vertikala - Geberit Silent - m</t>
  </si>
  <si>
    <t>- Geberit Silent db20 fazonski komadi</t>
  </si>
  <si>
    <t>SANITARNA OPREMA - dobava i montaža</t>
  </si>
  <si>
    <t>- WC školjka sa vodokotliće - kpl</t>
  </si>
  <si>
    <t>- konzolni umivaonik - kpl</t>
  </si>
  <si>
    <t>- ogledalo - kpl</t>
  </si>
  <si>
    <t>- sitna galanterija - kpl</t>
  </si>
  <si>
    <t>5.I.</t>
  </si>
  <si>
    <t>ELEKTROTEHNIČKE INSTALACIJA</t>
  </si>
  <si>
    <t>EL.1.</t>
  </si>
  <si>
    <t>ELEKTROTEHNIČKE INTALACIJE</t>
  </si>
  <si>
    <t>- prepis prema el.teh.troškovniku</t>
  </si>
  <si>
    <t>ELEKTROTEHNIČKE INTALACIJE UKUPNO:</t>
  </si>
  <si>
    <t>6.I.</t>
  </si>
  <si>
    <t>STROJARSKE INTALACIJE</t>
  </si>
  <si>
    <t>STR.1.</t>
  </si>
  <si>
    <t>- prepis prema strojarskom troškovniku</t>
  </si>
  <si>
    <t>STROJARSKE INTALACIJE UKUPNO: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</si>
</sst>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font>
      <sz val="10"/>
      <color indexed="8"/>
      <name val="Helvetica Neue"/>
    </font>
    <font>
      <b/>
      <sz val="12"/>
      <color indexed="8"/>
      <name val="Helvetica"/>
    </font>
    <font>
      <sz val="10"/>
      <color indexed="8"/>
      <name val="Helvetica"/>
    </font>
    <font>
      <b/>
      <sz val="22"/>
      <color indexed="9"/>
      <name val="Helvetica"/>
    </font>
    <font>
      <sz val="10"/>
      <color indexed="9"/>
      <name val="Helvetica"/>
    </font>
    <font>
      <b/>
      <u/>
      <sz val="10"/>
      <color indexed="8"/>
      <name val="Helvetica"/>
    </font>
    <font>
      <b/>
      <sz val="10"/>
      <color indexed="8"/>
      <name val="Helvetica"/>
    </font>
    <font>
      <b/>
      <sz val="10"/>
      <color indexed="11"/>
      <name val="Helvetica"/>
    </font>
    <font>
      <vertAlign val="superscript"/>
      <sz val="10"/>
      <color indexed="8"/>
      <name val="Helvetica"/>
    </font>
    <font>
      <sz val="10"/>
      <color indexed="11"/>
      <name val="Helvetica"/>
    </font>
    <font>
      <u/>
      <sz val="10"/>
      <color indexed="8"/>
      <name val="Helvetica Neue"/>
    </font>
    <font>
      <sz val="10"/>
      <color indexed="13"/>
      <name val="Helvetica"/>
    </font>
    <font>
      <sz val="10"/>
      <color indexed="13"/>
      <name val="Helvetica Neue"/>
    </font>
    <font>
      <b/>
      <u/>
      <sz val="10"/>
      <color indexed="11"/>
      <name val="Helvetica"/>
    </font>
  </fonts>
  <fills count="3">
    <fill>
      <patternFill patternType="none"/>
    </fill>
    <fill>
      <patternFill patternType="gray125"/>
    </fill>
    <fill>
      <patternFill patternType="solid">
        <fgColor indexed="12"/>
        <bgColor auto="1"/>
      </patternFill>
    </fill>
  </fills>
  <borders count="21">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thick">
        <color indexed="9"/>
      </right>
      <top/>
      <bottom/>
      <diagonal/>
    </border>
    <border>
      <left style="thick">
        <color indexed="9"/>
      </left>
      <right/>
      <top/>
      <bottom/>
      <diagonal/>
    </border>
    <border>
      <left/>
      <right/>
      <top/>
      <bottom style="thin">
        <color indexed="10"/>
      </bottom>
      <diagonal/>
    </border>
    <border>
      <left/>
      <right style="thin">
        <color indexed="10"/>
      </right>
      <top/>
      <bottom/>
      <diagonal/>
    </border>
    <border>
      <left style="thin">
        <color indexed="10"/>
      </left>
      <right style="thin">
        <color indexed="10"/>
      </right>
      <top style="thin">
        <color indexed="10"/>
      </top>
      <bottom style="thin">
        <color indexed="10"/>
      </bottom>
      <diagonal/>
    </border>
    <border>
      <left style="thin">
        <color indexed="10"/>
      </left>
      <right/>
      <top/>
      <bottom/>
      <diagonal/>
    </border>
    <border>
      <left/>
      <right/>
      <top style="thin">
        <color indexed="10"/>
      </top>
      <bottom/>
      <diagonal/>
    </border>
    <border>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s>
  <cellStyleXfs count="1">
    <xf numFmtId="0" fontId="0" fillId="0" borderId="0" applyNumberFormat="0" applyFill="0" applyBorder="0" applyProtection="0">
      <alignment vertical="top" wrapText="1"/>
    </xf>
  </cellStyleXfs>
  <cellXfs count="114">
    <xf numFmtId="0" fontId="0" fillId="0" borderId="0" xfId="0" applyFont="1" applyAlignment="1">
      <alignment vertical="top" wrapText="1"/>
    </xf>
    <xf numFmtId="0" fontId="0" fillId="0" borderId="0" xfId="0" applyNumberFormat="1" applyFont="1" applyAlignment="1">
      <alignment vertical="top" wrapText="1"/>
    </xf>
    <xf numFmtId="0" fontId="1" fillId="0" borderId="1"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5" fillId="0" borderId="5" xfId="0" applyFont="1" applyBorder="1" applyAlignment="1">
      <alignment vertical="top" wrapText="1"/>
    </xf>
    <xf numFmtId="0" fontId="6" fillId="0" borderId="5" xfId="0" applyFont="1" applyBorder="1" applyAlignment="1">
      <alignment vertical="top" wrapText="1"/>
    </xf>
    <xf numFmtId="49" fontId="2" fillId="0" borderId="5" xfId="0" applyNumberFormat="1" applyFont="1" applyBorder="1" applyAlignment="1">
      <alignment vertical="top" wrapText="1"/>
    </xf>
    <xf numFmtId="49" fontId="2" fillId="0" borderId="5" xfId="0" applyNumberFormat="1" applyFont="1" applyBorder="1" applyAlignment="1">
      <alignment horizontal="left" vertical="top" wrapText="1"/>
    </xf>
    <xf numFmtId="0" fontId="0" fillId="0" borderId="5" xfId="0" applyFont="1" applyBorder="1" applyAlignment="1">
      <alignment vertical="top" wrapText="1"/>
    </xf>
    <xf numFmtId="49" fontId="2" fillId="0" borderId="5" xfId="0" applyNumberFormat="1"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vertical="top" wrapText="1"/>
    </xf>
    <xf numFmtId="49" fontId="7" fillId="0" borderId="12" xfId="0" applyNumberFormat="1" applyFont="1" applyBorder="1" applyAlignment="1">
      <alignment vertical="center"/>
    </xf>
    <xf numFmtId="0" fontId="2" fillId="0" borderId="13" xfId="0" applyFont="1" applyBorder="1" applyAlignment="1">
      <alignment vertical="top" wrapText="1"/>
    </xf>
    <xf numFmtId="0" fontId="2" fillId="0" borderId="14" xfId="0" applyFont="1" applyBorder="1" applyAlignment="1">
      <alignment vertical="top" wrapText="1"/>
    </xf>
    <xf numFmtId="0" fontId="0" fillId="0" borderId="0" xfId="0" applyNumberFormat="1" applyFont="1" applyAlignment="1">
      <alignment vertical="top" wrapText="1"/>
    </xf>
    <xf numFmtId="49" fontId="5" fillId="0" borderId="5" xfId="0" applyNumberFormat="1" applyFont="1" applyBorder="1" applyAlignment="1">
      <alignment vertical="top" wrapText="1"/>
    </xf>
    <xf numFmtId="0" fontId="2" fillId="0" borderId="5" xfId="0" applyNumberFormat="1" applyFont="1" applyBorder="1" applyAlignment="1">
      <alignment vertical="top" wrapText="1"/>
    </xf>
    <xf numFmtId="49" fontId="6" fillId="0" borderId="5" xfId="0" applyNumberFormat="1" applyFont="1" applyBorder="1" applyAlignment="1">
      <alignment vertical="top" wrapText="1"/>
    </xf>
    <xf numFmtId="0" fontId="0" fillId="0" borderId="0" xfId="0" applyNumberFormat="1" applyFont="1" applyAlignment="1">
      <alignment vertical="top" wrapText="1"/>
    </xf>
    <xf numFmtId="49" fontId="1" fillId="0" borderId="15" xfId="0" applyNumberFormat="1" applyFont="1" applyBorder="1" applyAlignment="1">
      <alignment vertical="top" wrapText="1"/>
    </xf>
    <xf numFmtId="0" fontId="2" fillId="2" borderId="5" xfId="0" applyFont="1" applyFill="1" applyBorder="1" applyAlignment="1">
      <alignment vertical="top" wrapText="1"/>
    </xf>
    <xf numFmtId="49" fontId="2" fillId="2" borderId="19" xfId="0" applyNumberFormat="1" applyFont="1" applyFill="1" applyBorder="1" applyAlignment="1">
      <alignment vertical="top" wrapText="1"/>
    </xf>
    <xf numFmtId="0" fontId="2" fillId="2" borderId="19" xfId="0" applyFont="1" applyFill="1" applyBorder="1" applyAlignment="1">
      <alignment vertical="top" wrapText="1"/>
    </xf>
    <xf numFmtId="49" fontId="2" fillId="2" borderId="5" xfId="0" applyNumberFormat="1" applyFont="1" applyFill="1" applyBorder="1" applyAlignment="1">
      <alignment vertical="top" wrapText="1"/>
    </xf>
    <xf numFmtId="0" fontId="0" fillId="2" borderId="5" xfId="0" applyFont="1" applyFill="1" applyBorder="1" applyAlignment="1">
      <alignment vertical="top" wrapText="1"/>
    </xf>
    <xf numFmtId="49" fontId="2" fillId="2" borderId="5" xfId="0" applyNumberFormat="1" applyFont="1" applyFill="1" applyBorder="1" applyAlignment="1">
      <alignment horizontal="justify" vertical="top" wrapText="1"/>
    </xf>
    <xf numFmtId="0" fontId="6" fillId="2" borderId="5" xfId="0" applyFont="1" applyFill="1" applyBorder="1" applyAlignment="1">
      <alignment vertical="top" wrapText="1"/>
    </xf>
    <xf numFmtId="49" fontId="6" fillId="2" borderId="5" xfId="0" applyNumberFormat="1" applyFont="1" applyFill="1" applyBorder="1" applyAlignment="1">
      <alignment vertical="top" wrapText="1"/>
    </xf>
    <xf numFmtId="164" fontId="2" fillId="0" borderId="5" xfId="0" applyNumberFormat="1" applyFont="1" applyBorder="1" applyAlignment="1">
      <alignment vertical="top" wrapText="1"/>
    </xf>
    <xf numFmtId="0" fontId="2" fillId="2" borderId="5" xfId="0" applyNumberFormat="1" applyFont="1" applyFill="1" applyBorder="1" applyAlignment="1">
      <alignment vertical="top" wrapText="1"/>
    </xf>
    <xf numFmtId="164" fontId="2" fillId="2" borderId="5" xfId="0" applyNumberFormat="1" applyFont="1" applyFill="1" applyBorder="1" applyAlignment="1">
      <alignment vertical="top" wrapText="1"/>
    </xf>
    <xf numFmtId="0" fontId="6" fillId="0" borderId="5" xfId="0" applyNumberFormat="1" applyFont="1" applyBorder="1" applyAlignment="1">
      <alignment vertical="top" wrapText="1"/>
    </xf>
    <xf numFmtId="0" fontId="0" fillId="0" borderId="0" xfId="0" applyNumberFormat="1" applyFont="1" applyAlignment="1">
      <alignment vertical="top" wrapText="1"/>
    </xf>
    <xf numFmtId="49" fontId="6" fillId="0" borderId="5" xfId="0" applyNumberFormat="1" applyFont="1" applyBorder="1" applyAlignment="1">
      <alignment horizontal="justify" vertical="top" wrapText="1"/>
    </xf>
    <xf numFmtId="164" fontId="6" fillId="0" borderId="5" xfId="0" applyNumberFormat="1" applyFont="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164" fontId="6" fillId="2" borderId="5" xfId="0" applyNumberFormat="1" applyFont="1" applyFill="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165" fontId="2" fillId="0" borderId="5" xfId="0" applyNumberFormat="1" applyFont="1" applyBorder="1" applyAlignment="1">
      <alignment vertical="top" wrapText="1"/>
    </xf>
    <xf numFmtId="0" fontId="2" fillId="0" borderId="5" xfId="0" applyFont="1" applyBorder="1" applyAlignment="1">
      <alignment horizontal="justify" vertical="top" wrapText="1"/>
    </xf>
    <xf numFmtId="0" fontId="2" fillId="2" borderId="5" xfId="0" applyFont="1" applyFill="1" applyBorder="1" applyAlignment="1">
      <alignment horizontal="justify"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49" fontId="0" fillId="0" borderId="5" xfId="0" applyNumberFormat="1" applyFont="1" applyBorder="1" applyAlignment="1">
      <alignment vertical="top" wrapText="1"/>
    </xf>
    <xf numFmtId="0" fontId="0" fillId="2" borderId="5" xfId="0" applyNumberFormat="1" applyFont="1" applyFill="1" applyBorder="1" applyAlignment="1">
      <alignment vertical="top" wrapText="1"/>
    </xf>
    <xf numFmtId="0" fontId="0" fillId="0" borderId="5" xfId="0" applyNumberFormat="1" applyFont="1" applyBorder="1" applyAlignment="1">
      <alignment vertical="top" wrapText="1"/>
    </xf>
    <xf numFmtId="0" fontId="2" fillId="0" borderId="20" xfId="0" applyFont="1" applyBorder="1" applyAlignment="1">
      <alignment horizontal="justify" vertical="top" wrapText="1"/>
    </xf>
    <xf numFmtId="0" fontId="2" fillId="0" borderId="20" xfId="0" applyFont="1" applyBorder="1" applyAlignment="1">
      <alignment vertical="top" wrapText="1"/>
    </xf>
    <xf numFmtId="0" fontId="2" fillId="2" borderId="15" xfId="0" applyFont="1" applyFill="1" applyBorder="1" applyAlignment="1">
      <alignment vertical="top" wrapText="1"/>
    </xf>
    <xf numFmtId="49" fontId="6" fillId="2" borderId="16" xfId="0" applyNumberFormat="1" applyFont="1" applyFill="1" applyBorder="1" applyAlignment="1">
      <alignment horizontal="justify" vertical="top" wrapText="1"/>
    </xf>
    <xf numFmtId="0" fontId="6" fillId="2" borderId="17" xfId="0" applyNumberFormat="1" applyFont="1" applyFill="1" applyBorder="1" applyAlignment="1">
      <alignment vertical="top" wrapText="1"/>
    </xf>
    <xf numFmtId="0" fontId="2" fillId="2" borderId="17" xfId="0" applyFont="1" applyFill="1" applyBorder="1" applyAlignment="1">
      <alignment vertical="top" wrapText="1"/>
    </xf>
    <xf numFmtId="0" fontId="2" fillId="2" borderId="18" xfId="0" applyFont="1" applyFill="1" applyBorder="1" applyAlignment="1">
      <alignment vertical="top" wrapText="1"/>
    </xf>
    <xf numFmtId="49" fontId="2" fillId="0" borderId="19" xfId="0" applyNumberFormat="1" applyFont="1" applyBorder="1" applyAlignment="1">
      <alignment vertical="top" wrapText="1"/>
    </xf>
    <xf numFmtId="0" fontId="2" fillId="0" borderId="19" xfId="0" applyFont="1" applyBorder="1" applyAlignment="1">
      <alignment vertical="top" wrapText="1"/>
    </xf>
    <xf numFmtId="0" fontId="0" fillId="0" borderId="0" xfId="0" applyNumberFormat="1" applyFont="1" applyAlignment="1">
      <alignment vertical="top" wrapText="1"/>
    </xf>
    <xf numFmtId="49" fontId="6" fillId="2" borderId="5" xfId="0" applyNumberFormat="1" applyFont="1" applyFill="1" applyBorder="1" applyAlignment="1">
      <alignment horizontal="justify" vertical="top" wrapText="1"/>
    </xf>
    <xf numFmtId="0" fontId="6" fillId="2" borderId="5" xfId="0" applyNumberFormat="1" applyFont="1" applyFill="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4" fontId="2" fillId="2" borderId="5" xfId="0" applyNumberFormat="1" applyFont="1" applyFill="1" applyBorder="1" applyAlignment="1">
      <alignment vertical="top" wrapText="1"/>
    </xf>
    <xf numFmtId="4" fontId="2" fillId="0" borderId="5" xfId="0" applyNumberFormat="1" applyFont="1" applyBorder="1" applyAlignment="1">
      <alignment vertical="top" wrapText="1"/>
    </xf>
    <xf numFmtId="4" fontId="6" fillId="2" borderId="5" xfId="0" applyNumberFormat="1" applyFont="1" applyFill="1" applyBorder="1" applyAlignment="1">
      <alignment vertical="top" wrapText="1"/>
    </xf>
    <xf numFmtId="0" fontId="0" fillId="0" borderId="0" xfId="0" applyNumberFormat="1" applyFont="1" applyAlignment="1">
      <alignment vertical="top" wrapText="1"/>
    </xf>
    <xf numFmtId="49" fontId="11" fillId="2" borderId="5" xfId="0" applyNumberFormat="1" applyFont="1" applyFill="1" applyBorder="1" applyAlignment="1">
      <alignment vertical="top" wrapText="1"/>
    </xf>
    <xf numFmtId="49" fontId="11" fillId="2" borderId="5" xfId="0" applyNumberFormat="1" applyFont="1" applyFill="1" applyBorder="1" applyAlignment="1">
      <alignment horizontal="justify" vertical="top" wrapText="1"/>
    </xf>
    <xf numFmtId="0" fontId="12" fillId="2" borderId="5" xfId="0" applyNumberFormat="1" applyFont="1" applyFill="1" applyBorder="1" applyAlignment="1">
      <alignment vertical="top" wrapText="1"/>
    </xf>
    <xf numFmtId="0" fontId="2" fillId="2" borderId="20" xfId="0" applyFont="1" applyFill="1" applyBorder="1" applyAlignment="1">
      <alignment horizontal="justify" vertical="top" wrapText="1"/>
    </xf>
    <xf numFmtId="0" fontId="2" fillId="2" borderId="20" xfId="0" applyFont="1" applyFill="1" applyBorder="1" applyAlignment="1">
      <alignment vertical="top" wrapText="1"/>
    </xf>
    <xf numFmtId="0" fontId="2" fillId="0" borderId="15" xfId="0" applyFont="1" applyBorder="1" applyAlignment="1">
      <alignment vertical="top" wrapText="1"/>
    </xf>
    <xf numFmtId="49" fontId="6" fillId="0" borderId="16" xfId="0" applyNumberFormat="1" applyFont="1" applyBorder="1" applyAlignment="1">
      <alignment horizontal="justify" vertical="top" wrapText="1"/>
    </xf>
    <xf numFmtId="0" fontId="6" fillId="0" borderId="17" xfId="0" applyNumberFormat="1" applyFont="1" applyBorder="1" applyAlignment="1">
      <alignment vertical="top" wrapText="1"/>
    </xf>
    <xf numFmtId="0" fontId="2" fillId="0" borderId="17" xfId="0" applyFont="1" applyBorder="1" applyAlignment="1">
      <alignment vertical="top" wrapText="1"/>
    </xf>
    <xf numFmtId="0" fontId="2" fillId="0" borderId="18" xfId="0" applyFont="1" applyBorder="1" applyAlignment="1">
      <alignment vertical="top" wrapText="1"/>
    </xf>
    <xf numFmtId="0" fontId="13" fillId="0" borderId="5" xfId="0" applyFont="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49" fontId="2" fillId="0" borderId="5" xfId="0" applyNumberFormat="1" applyFont="1" applyBorder="1" applyAlignment="1">
      <alignment vertical="top" wrapText="1"/>
    </xf>
    <xf numFmtId="0" fontId="0" fillId="0" borderId="5" xfId="0" applyFont="1" applyBorder="1" applyAlignment="1">
      <alignment vertical="top" wrapText="1"/>
    </xf>
    <xf numFmtId="49" fontId="2" fillId="0" borderId="5" xfId="0" applyNumberFormat="1" applyFont="1" applyBorder="1" applyAlignment="1">
      <alignment horizontal="left" vertical="top" wrapText="1"/>
    </xf>
    <xf numFmtId="0" fontId="1"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49" fontId="4" fillId="0" borderId="6" xfId="0" applyNumberFormat="1" applyFont="1" applyBorder="1" applyAlignment="1">
      <alignment horizontal="justify" vertical="top" wrapText="1"/>
    </xf>
    <xf numFmtId="0" fontId="0" fillId="0" borderId="6" xfId="0" applyFont="1" applyBorder="1" applyAlignment="1">
      <alignment vertical="top" wrapText="1"/>
    </xf>
    <xf numFmtId="49" fontId="3" fillId="0" borderId="9" xfId="0" applyNumberFormat="1" applyFont="1" applyBorder="1" applyAlignment="1">
      <alignment vertical="top" wrapText="1"/>
    </xf>
    <xf numFmtId="0" fontId="2" fillId="0" borderId="7" xfId="0" applyFont="1" applyBorder="1" applyAlignment="1">
      <alignment vertical="top" wrapText="1"/>
    </xf>
    <xf numFmtId="0" fontId="0" fillId="0" borderId="7" xfId="0" applyFont="1" applyBorder="1" applyAlignment="1">
      <alignment vertical="top" wrapText="1"/>
    </xf>
    <xf numFmtId="49" fontId="2" fillId="2" borderId="5" xfId="0" applyNumberFormat="1" applyFont="1" applyFill="1" applyBorder="1" applyAlignment="1">
      <alignment vertical="top" wrapText="1"/>
    </xf>
    <xf numFmtId="0" fontId="0" fillId="2" borderId="5" xfId="0" applyFont="1" applyFill="1" applyBorder="1" applyAlignment="1">
      <alignment vertical="top" wrapText="1"/>
    </xf>
    <xf numFmtId="49" fontId="2" fillId="2" borderId="5" xfId="0" applyNumberFormat="1" applyFont="1" applyFill="1" applyBorder="1" applyAlignment="1">
      <alignment horizontal="justify" vertical="top" wrapText="1"/>
    </xf>
    <xf numFmtId="49" fontId="1" fillId="0" borderId="16" xfId="0" applyNumberFormat="1" applyFont="1" applyBorder="1" applyAlignment="1">
      <alignment vertical="top" wrapText="1"/>
    </xf>
    <xf numFmtId="0" fontId="0" fillId="0" borderId="17" xfId="0" applyFont="1" applyBorder="1" applyAlignment="1">
      <alignment vertical="top" wrapText="1"/>
    </xf>
    <xf numFmtId="0" fontId="0" fillId="0" borderId="18" xfId="0" applyFont="1" applyBorder="1" applyAlignment="1">
      <alignment vertical="top" wrapText="1"/>
    </xf>
    <xf numFmtId="49" fontId="2" fillId="0" borderId="5" xfId="0" applyNumberFormat="1" applyFont="1" applyBorder="1" applyAlignment="1">
      <alignment horizontal="justify" vertical="top" wrapText="1"/>
    </xf>
    <xf numFmtId="49" fontId="5" fillId="0" borderId="5" xfId="0" applyNumberFormat="1" applyFont="1" applyBorder="1" applyAlignment="1">
      <alignment horizontal="justify" vertical="top" wrapText="1"/>
    </xf>
    <xf numFmtId="49" fontId="5" fillId="2" borderId="5" xfId="0" applyNumberFormat="1" applyFont="1" applyFill="1" applyBorder="1" applyAlignment="1">
      <alignment horizontal="justify" vertical="top" wrapText="1"/>
    </xf>
  </cellXfs>
  <cellStyles count="1">
    <cellStyle name="Normalno"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5E5E"/>
      <rgbColor rgb="FFFEFFFF"/>
      <rgbColor rgb="FFFF2600"/>
      <rgbColor rgb="FFF4F4F4"/>
      <rgbColor rgb="FFED220B"/>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7.xml.rels><?xml version="1.0" encoding="UTF-8" standalone="yes"?>
<Relationships xmlns="http://schemas.openxmlformats.org/package/2006/relationships"><Relationship Id="rId1" Type="http://schemas.openxmlformats.org/officeDocument/2006/relationships/hyperlink" Target="http://w628.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0"/>
  <sheetViews>
    <sheetView showGridLines="0" tabSelected="1" workbookViewId="0"/>
  </sheetViews>
  <sheetFormatPr defaultColWidth="16.28515625" defaultRowHeight="19.899999999999999" customHeight="1"/>
  <cols>
    <col min="1" max="1" width="9.28515625" style="1" customWidth="1"/>
    <col min="2" max="2" width="54.28515625" style="1" customWidth="1"/>
    <col min="3" max="256" width="16.28515625" style="1" customWidth="1"/>
  </cols>
  <sheetData>
    <row r="1" spans="1:5" ht="21.95" customHeight="1">
      <c r="A1" s="2"/>
      <c r="B1" s="97"/>
      <c r="C1" s="98"/>
      <c r="D1" s="98"/>
      <c r="E1" s="99"/>
    </row>
    <row r="2" spans="1:5" ht="20.100000000000001" customHeight="1">
      <c r="A2" s="3"/>
      <c r="B2" s="4"/>
      <c r="C2" s="4"/>
      <c r="D2" s="4"/>
      <c r="E2" s="4"/>
    </row>
    <row r="3" spans="1:5" ht="20.100000000000001" customHeight="1">
      <c r="A3" s="5"/>
      <c r="B3" s="103"/>
      <c r="C3" s="104"/>
      <c r="D3" s="104"/>
      <c r="E3" s="104"/>
    </row>
    <row r="4" spans="1:5" ht="33.950000000000003" customHeight="1">
      <c r="A4" s="6"/>
      <c r="B4" s="102" t="s">
        <v>0</v>
      </c>
      <c r="C4" s="98"/>
      <c r="D4" s="98"/>
      <c r="E4" s="99"/>
    </row>
    <row r="5" spans="1:5" ht="20.100000000000001" customHeight="1">
      <c r="A5" s="4"/>
      <c r="B5" s="100" t="s">
        <v>1</v>
      </c>
      <c r="C5" s="101"/>
      <c r="D5" s="101"/>
      <c r="E5" s="101"/>
    </row>
    <row r="6" spans="1:5" ht="20.100000000000001" customHeight="1">
      <c r="A6" s="3"/>
      <c r="B6" s="7"/>
      <c r="C6" s="3"/>
      <c r="D6" s="3"/>
      <c r="E6" s="3"/>
    </row>
    <row r="7" spans="1:5" ht="20.100000000000001" customHeight="1">
      <c r="A7" s="8"/>
      <c r="B7" s="8"/>
      <c r="C7" s="8"/>
      <c r="D7" s="8"/>
      <c r="E7" s="8"/>
    </row>
    <row r="8" spans="1:5" ht="20.100000000000001" customHeight="1">
      <c r="A8" s="3"/>
      <c r="B8" s="9" t="s">
        <v>2</v>
      </c>
      <c r="C8" s="96" t="s">
        <v>3</v>
      </c>
      <c r="D8" s="95"/>
      <c r="E8" s="95"/>
    </row>
    <row r="9" spans="1:5" ht="44.1" customHeight="1">
      <c r="A9" s="3"/>
      <c r="B9" s="12" t="s">
        <v>4</v>
      </c>
      <c r="C9" s="96" t="s">
        <v>5</v>
      </c>
      <c r="D9" s="95"/>
      <c r="E9" s="95"/>
    </row>
    <row r="10" spans="1:5" ht="20.100000000000001" customHeight="1">
      <c r="A10" s="3"/>
      <c r="B10" s="9" t="s">
        <v>6</v>
      </c>
      <c r="C10" s="96" t="s">
        <v>7</v>
      </c>
      <c r="D10" s="95"/>
      <c r="E10" s="95"/>
    </row>
    <row r="11" spans="1:5" ht="20.100000000000001" customHeight="1">
      <c r="A11" s="3"/>
      <c r="B11" s="9" t="s">
        <v>8</v>
      </c>
      <c r="C11" s="94" t="s">
        <v>9</v>
      </c>
      <c r="D11" s="95"/>
      <c r="E11" s="95"/>
    </row>
    <row r="12" spans="1:5" ht="20.100000000000001" customHeight="1">
      <c r="A12" s="3"/>
      <c r="B12" s="9" t="s">
        <v>10</v>
      </c>
      <c r="C12" s="10" t="s">
        <v>11</v>
      </c>
      <c r="D12" s="3"/>
      <c r="E12" s="3"/>
    </row>
    <row r="13" spans="1:5" ht="20.100000000000001" customHeight="1">
      <c r="A13" s="3"/>
      <c r="B13" s="9" t="s">
        <v>12</v>
      </c>
      <c r="C13" s="94" t="s">
        <v>13</v>
      </c>
      <c r="D13" s="95"/>
      <c r="E13" s="95"/>
    </row>
    <row r="14" spans="1:5" ht="20.100000000000001" customHeight="1">
      <c r="A14" s="3"/>
      <c r="B14" s="9" t="s">
        <v>14</v>
      </c>
      <c r="C14" s="94" t="s">
        <v>15</v>
      </c>
      <c r="D14" s="95"/>
      <c r="E14" s="95"/>
    </row>
    <row r="15" spans="1:5" ht="20.100000000000001" customHeight="1">
      <c r="A15" s="3"/>
      <c r="B15" s="3"/>
      <c r="C15" s="3"/>
      <c r="D15" s="3"/>
      <c r="E15" s="3"/>
    </row>
    <row r="16" spans="1:5" ht="20.100000000000001" customHeight="1">
      <c r="A16" s="3"/>
      <c r="B16" s="3"/>
      <c r="C16" s="3"/>
      <c r="D16" s="3"/>
      <c r="E16" s="3"/>
    </row>
    <row r="17" spans="1:5" ht="20.100000000000001" customHeight="1">
      <c r="A17" s="3"/>
      <c r="B17" s="3"/>
      <c r="C17" s="3"/>
      <c r="D17" s="3"/>
      <c r="E17" s="3"/>
    </row>
    <row r="18" spans="1:5" ht="20.100000000000001" customHeight="1">
      <c r="A18" s="3"/>
      <c r="B18" s="8"/>
      <c r="C18" s="8"/>
      <c r="D18" s="8"/>
      <c r="E18" s="8"/>
    </row>
    <row r="19" spans="1:5" ht="20.100000000000001" customHeight="1">
      <c r="A19" s="3"/>
      <c r="B19" s="3"/>
      <c r="C19" s="3"/>
      <c r="D19" s="3"/>
      <c r="E19" s="3"/>
    </row>
    <row r="20" spans="1:5" ht="20.100000000000001" customHeight="1">
      <c r="A20" s="3"/>
      <c r="B20" s="3"/>
      <c r="C20" s="3"/>
      <c r="D20" s="3"/>
      <c r="E20" s="3"/>
    </row>
    <row r="21" spans="1:5" ht="20.100000000000001" customHeight="1">
      <c r="A21" s="3"/>
      <c r="B21" s="3"/>
      <c r="C21" s="3"/>
      <c r="D21" s="3"/>
      <c r="E21" s="3"/>
    </row>
    <row r="22" spans="1:5" ht="20.100000000000001" customHeight="1">
      <c r="A22" s="3"/>
      <c r="B22" s="3"/>
      <c r="C22" s="3"/>
      <c r="D22" s="3"/>
      <c r="E22" s="3"/>
    </row>
    <row r="23" spans="1:5" ht="20.100000000000001" customHeight="1">
      <c r="A23" s="3"/>
      <c r="B23" s="3"/>
      <c r="C23" s="3"/>
      <c r="D23" s="3"/>
      <c r="E23" s="3"/>
    </row>
    <row r="24" spans="1:5" ht="20.100000000000001" customHeight="1">
      <c r="A24" s="3"/>
      <c r="B24" s="3"/>
      <c r="C24" s="3"/>
      <c r="D24" s="3"/>
      <c r="E24" s="3"/>
    </row>
    <row r="25" spans="1:5" ht="20.45" customHeight="1">
      <c r="A25" s="3"/>
      <c r="B25" s="13"/>
      <c r="C25" s="3"/>
      <c r="D25" s="3"/>
      <c r="E25" s="3"/>
    </row>
    <row r="26" spans="1:5" ht="21" customHeight="1">
      <c r="A26" s="14"/>
      <c r="B26" s="15" t="s">
        <v>16</v>
      </c>
      <c r="C26" s="16"/>
      <c r="D26" s="3"/>
      <c r="E26" s="3"/>
    </row>
    <row r="27" spans="1:5" ht="20.45" customHeight="1">
      <c r="A27" s="3"/>
      <c r="B27" s="17"/>
      <c r="C27" s="3"/>
      <c r="D27" s="3"/>
      <c r="E27" s="3"/>
    </row>
    <row r="28" spans="1:5" ht="20.100000000000001" customHeight="1">
      <c r="A28" s="3"/>
      <c r="B28" s="3"/>
      <c r="C28" s="3"/>
      <c r="D28" s="3"/>
      <c r="E28" s="3"/>
    </row>
    <row r="29" spans="1:5" ht="20.100000000000001" customHeight="1">
      <c r="A29" s="3"/>
      <c r="B29" s="3"/>
      <c r="C29" s="3"/>
      <c r="D29" s="3"/>
      <c r="E29" s="3"/>
    </row>
    <row r="30" spans="1:5" ht="20.100000000000001" customHeight="1">
      <c r="A30" s="3"/>
      <c r="B30" s="9" t="s">
        <v>17</v>
      </c>
      <c r="C30" s="3"/>
      <c r="D30" s="3"/>
      <c r="E30" s="3"/>
    </row>
  </sheetData>
  <mergeCells count="10">
    <mergeCell ref="C14:E14"/>
    <mergeCell ref="C13:E13"/>
    <mergeCell ref="C9:E9"/>
    <mergeCell ref="B1:E1"/>
    <mergeCell ref="C8:E8"/>
    <mergeCell ref="B5:E5"/>
    <mergeCell ref="C11:E11"/>
    <mergeCell ref="B4:E4"/>
    <mergeCell ref="C10:E10"/>
    <mergeCell ref="B3:E3"/>
  </mergeCells>
  <pageMargins left="0.5" right="0.5" top="0.75" bottom="0.75" header="0.27777800000000002" footer="0.27777800000000002"/>
  <pageSetup orientation="portrait"/>
  <headerFooter>
    <oddFooter>&amp;C&amp;"Helvetica Neue,Regular"&amp;12&amp;K000000&amp;P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7"/>
  <sheetViews>
    <sheetView showGridLines="0" workbookViewId="0"/>
  </sheetViews>
  <sheetFormatPr defaultColWidth="16.28515625" defaultRowHeight="19.899999999999999" customHeight="1"/>
  <cols>
    <col min="1" max="1" width="9.28515625" style="45" customWidth="1"/>
    <col min="2" max="2" width="54.28515625" style="45" customWidth="1"/>
    <col min="3" max="256" width="16.28515625" style="45" customWidth="1"/>
  </cols>
  <sheetData>
    <row r="1" spans="1:5" ht="24" customHeight="1">
      <c r="A1" s="23" t="s">
        <v>325</v>
      </c>
      <c r="B1" s="108" t="s">
        <v>326</v>
      </c>
      <c r="C1" s="109"/>
      <c r="D1" s="109"/>
      <c r="E1" s="110"/>
    </row>
    <row r="2" spans="1:5" ht="21" customHeight="1">
      <c r="A2" s="24"/>
      <c r="B2" s="25" t="s">
        <v>35</v>
      </c>
      <c r="C2" s="26"/>
      <c r="D2" s="26"/>
      <c r="E2" s="26"/>
    </row>
    <row r="3" spans="1:5" ht="44.1" customHeight="1">
      <c r="A3" s="3"/>
      <c r="B3" s="111" t="s">
        <v>327</v>
      </c>
      <c r="C3" s="95"/>
      <c r="D3" s="95"/>
      <c r="E3" s="95"/>
    </row>
    <row r="4" spans="1:5" ht="20.100000000000001" customHeight="1">
      <c r="A4" s="24"/>
      <c r="B4" s="107" t="s">
        <v>328</v>
      </c>
      <c r="C4" s="106"/>
      <c r="D4" s="106"/>
      <c r="E4" s="106"/>
    </row>
    <row r="5" spans="1:5" ht="20.100000000000001" customHeight="1">
      <c r="A5" s="3"/>
      <c r="B5" s="111" t="s">
        <v>329</v>
      </c>
      <c r="C5" s="95"/>
      <c r="D5" s="95"/>
      <c r="E5" s="95"/>
    </row>
    <row r="6" spans="1:5" ht="20.100000000000001" customHeight="1">
      <c r="A6" s="24"/>
      <c r="B6" s="107" t="s">
        <v>330</v>
      </c>
      <c r="C6" s="106"/>
      <c r="D6" s="106"/>
      <c r="E6" s="106"/>
    </row>
    <row r="7" spans="1:5" ht="32.1" customHeight="1">
      <c r="A7" s="3"/>
      <c r="B7" s="112" t="s">
        <v>331</v>
      </c>
      <c r="C7" s="95"/>
      <c r="D7" s="95"/>
      <c r="E7" s="95"/>
    </row>
    <row r="8" spans="1:5" ht="20.100000000000001" customHeight="1">
      <c r="A8" s="30"/>
      <c r="B8" s="31" t="s">
        <v>81</v>
      </c>
      <c r="C8" s="31" t="s">
        <v>42</v>
      </c>
      <c r="D8" s="31" t="s">
        <v>43</v>
      </c>
      <c r="E8" s="31" t="s">
        <v>44</v>
      </c>
    </row>
    <row r="9" spans="1:5" ht="20.100000000000001" customHeight="1">
      <c r="A9" s="21" t="s">
        <v>332</v>
      </c>
      <c r="B9" s="21" t="s">
        <v>333</v>
      </c>
      <c r="C9" s="3"/>
      <c r="D9" s="3"/>
      <c r="E9" s="3"/>
    </row>
    <row r="10" spans="1:5" ht="32.1" customHeight="1">
      <c r="A10" s="24"/>
      <c r="B10" s="29" t="s">
        <v>334</v>
      </c>
      <c r="C10" s="24"/>
      <c r="D10" s="24"/>
      <c r="E10" s="24"/>
    </row>
    <row r="11" spans="1:5" ht="56.1" customHeight="1">
      <c r="A11" s="3"/>
      <c r="B11" s="12" t="s">
        <v>335</v>
      </c>
      <c r="C11" s="3"/>
      <c r="D11" s="3"/>
      <c r="E11" s="3"/>
    </row>
    <row r="12" spans="1:5" ht="20.100000000000001" customHeight="1">
      <c r="A12" s="24"/>
      <c r="B12" s="29" t="s">
        <v>336</v>
      </c>
      <c r="C12" s="33">
        <v>780</v>
      </c>
      <c r="D12" s="24"/>
      <c r="E12" s="33">
        <f t="shared" ref="E12:E17" si="0">C12*D12</f>
        <v>0</v>
      </c>
    </row>
    <row r="13" spans="1:5" ht="20.100000000000001" customHeight="1">
      <c r="A13" s="3"/>
      <c r="B13" s="12" t="s">
        <v>337</v>
      </c>
      <c r="C13" s="46">
        <v>2540</v>
      </c>
      <c r="D13" s="3"/>
      <c r="E13" s="46">
        <f t="shared" si="0"/>
        <v>0</v>
      </c>
    </row>
    <row r="14" spans="1:5" ht="20.100000000000001" customHeight="1">
      <c r="A14" s="24"/>
      <c r="B14" s="29" t="s">
        <v>338</v>
      </c>
      <c r="C14" s="33">
        <v>1890</v>
      </c>
      <c r="D14" s="24"/>
      <c r="E14" s="33">
        <f t="shared" si="0"/>
        <v>0</v>
      </c>
    </row>
    <row r="15" spans="1:5" ht="20.100000000000001" customHeight="1">
      <c r="A15" s="3"/>
      <c r="B15" s="12" t="s">
        <v>339</v>
      </c>
      <c r="C15" s="46">
        <v>135</v>
      </c>
      <c r="D15" s="3"/>
      <c r="E15" s="46">
        <f t="shared" si="0"/>
        <v>0</v>
      </c>
    </row>
    <row r="16" spans="1:5" ht="20.100000000000001" customHeight="1">
      <c r="A16" s="24"/>
      <c r="B16" s="29" t="s">
        <v>340</v>
      </c>
      <c r="C16" s="33">
        <v>75</v>
      </c>
      <c r="D16" s="24"/>
      <c r="E16" s="33">
        <f t="shared" si="0"/>
        <v>0</v>
      </c>
    </row>
    <row r="17" spans="1:5" ht="20.100000000000001" customHeight="1">
      <c r="A17" s="3"/>
      <c r="B17" s="12" t="s">
        <v>341</v>
      </c>
      <c r="C17" s="46">
        <v>830</v>
      </c>
      <c r="D17" s="3"/>
      <c r="E17" s="46">
        <f t="shared" si="0"/>
        <v>0</v>
      </c>
    </row>
    <row r="18" spans="1:5" ht="20.100000000000001" customHeight="1">
      <c r="A18" s="31" t="s">
        <v>306</v>
      </c>
      <c r="B18" s="31" t="s">
        <v>342</v>
      </c>
      <c r="C18" s="24"/>
      <c r="D18" s="24"/>
      <c r="E18" s="24"/>
    </row>
    <row r="19" spans="1:5" ht="32.1" customHeight="1">
      <c r="A19" s="3"/>
      <c r="B19" s="12" t="s">
        <v>343</v>
      </c>
      <c r="C19" s="3"/>
      <c r="D19" s="3"/>
      <c r="E19" s="3"/>
    </row>
    <row r="20" spans="1:5" ht="56.1" customHeight="1">
      <c r="A20" s="24"/>
      <c r="B20" s="29" t="s">
        <v>344</v>
      </c>
      <c r="C20" s="24"/>
      <c r="D20" s="24"/>
      <c r="E20" s="24"/>
    </row>
    <row r="21" spans="1:5" ht="20.100000000000001" customHeight="1">
      <c r="A21" s="3"/>
      <c r="B21" s="12" t="s">
        <v>345</v>
      </c>
      <c r="C21" s="46">
        <v>500</v>
      </c>
      <c r="D21" s="3"/>
      <c r="E21" s="46">
        <f>C21*D21</f>
        <v>0</v>
      </c>
    </row>
    <row r="22" spans="1:5" ht="20.100000000000001" customHeight="1">
      <c r="A22" s="24"/>
      <c r="B22" s="29" t="s">
        <v>341</v>
      </c>
      <c r="C22" s="33">
        <v>50</v>
      </c>
      <c r="D22" s="24"/>
      <c r="E22" s="33">
        <f>C22*D22</f>
        <v>0</v>
      </c>
    </row>
    <row r="23" spans="1:5" ht="20.100000000000001" customHeight="1">
      <c r="A23" s="3"/>
      <c r="B23" s="47"/>
      <c r="C23" s="3"/>
      <c r="D23" s="3"/>
      <c r="E23" s="3"/>
    </row>
    <row r="24" spans="1:5" ht="20.100000000000001" customHeight="1">
      <c r="A24" s="24"/>
      <c r="B24" s="48"/>
      <c r="C24" s="24"/>
      <c r="D24" s="24"/>
      <c r="E24" s="24"/>
    </row>
    <row r="25" spans="1:5" ht="20.100000000000001" customHeight="1">
      <c r="A25" s="3"/>
      <c r="B25" s="47"/>
      <c r="C25" s="3"/>
      <c r="D25" s="3"/>
      <c r="E25" s="3"/>
    </row>
    <row r="26" spans="1:5" ht="20.100000000000001" customHeight="1">
      <c r="A26" s="24"/>
      <c r="B26" s="24"/>
      <c r="C26" s="24"/>
      <c r="D26" s="24"/>
      <c r="E26" s="24"/>
    </row>
    <row r="27" spans="1:5" ht="20.100000000000001" customHeight="1">
      <c r="A27" s="3"/>
      <c r="B27" s="21" t="s">
        <v>346</v>
      </c>
      <c r="C27" s="8"/>
      <c r="D27" s="8"/>
      <c r="E27" s="38">
        <f>SUM(E12:E22)</f>
        <v>0</v>
      </c>
    </row>
  </sheetData>
  <mergeCells count="6">
    <mergeCell ref="B7:E7"/>
    <mergeCell ref="B5:E5"/>
    <mergeCell ref="B4:E4"/>
    <mergeCell ref="B6:E6"/>
    <mergeCell ref="B1:E1"/>
    <mergeCell ref="B3:E3"/>
  </mergeCells>
  <pageMargins left="0.5" right="0.5" top="0.75" bottom="0.75" header="0.27777800000000002" footer="0.27777800000000002"/>
  <pageSetup orientation="portrait"/>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0"/>
  <sheetViews>
    <sheetView showGridLines="0" workbookViewId="0"/>
  </sheetViews>
  <sheetFormatPr defaultColWidth="16.28515625" defaultRowHeight="19.899999999999999" customHeight="1"/>
  <cols>
    <col min="1" max="1" width="9.28515625" style="49" customWidth="1"/>
    <col min="2" max="2" width="54.28515625" style="49" customWidth="1"/>
    <col min="3" max="256" width="16.28515625" style="49" customWidth="1"/>
  </cols>
  <sheetData>
    <row r="1" spans="1:5" ht="24" customHeight="1">
      <c r="A1" s="23" t="s">
        <v>347</v>
      </c>
      <c r="B1" s="108" t="s">
        <v>348</v>
      </c>
      <c r="C1" s="109"/>
      <c r="D1" s="109"/>
      <c r="E1" s="110"/>
    </row>
    <row r="2" spans="1:5" ht="21" customHeight="1">
      <c r="A2" s="24"/>
      <c r="B2" s="25" t="s">
        <v>35</v>
      </c>
      <c r="C2" s="26"/>
      <c r="D2" s="26"/>
      <c r="E2" s="26"/>
    </row>
    <row r="3" spans="1:5" ht="56.1" customHeight="1">
      <c r="A3" s="3"/>
      <c r="B3" s="111" t="s">
        <v>349</v>
      </c>
      <c r="C3" s="95"/>
      <c r="D3" s="95"/>
      <c r="E3" s="95"/>
    </row>
    <row r="4" spans="1:5" ht="44.1" customHeight="1">
      <c r="A4" s="24"/>
      <c r="B4" s="107" t="s">
        <v>350</v>
      </c>
      <c r="C4" s="106"/>
      <c r="D4" s="106"/>
      <c r="E4" s="106"/>
    </row>
    <row r="5" spans="1:5" ht="44.1" customHeight="1">
      <c r="A5" s="3"/>
      <c r="B5" s="111" t="s">
        <v>351</v>
      </c>
      <c r="C5" s="95"/>
      <c r="D5" s="95"/>
      <c r="E5" s="95"/>
    </row>
    <row r="6" spans="1:5" ht="20.100000000000001" customHeight="1">
      <c r="A6" s="24"/>
      <c r="B6" s="107" t="s">
        <v>330</v>
      </c>
      <c r="C6" s="106"/>
      <c r="D6" s="106"/>
      <c r="E6" s="106"/>
    </row>
    <row r="7" spans="1:5" ht="20.100000000000001" customHeight="1">
      <c r="A7" s="3"/>
      <c r="B7" s="112" t="s">
        <v>352</v>
      </c>
      <c r="C7" s="95"/>
      <c r="D7" s="95"/>
      <c r="E7" s="95"/>
    </row>
    <row r="8" spans="1:5" ht="20.100000000000001" customHeight="1">
      <c r="A8" s="30"/>
      <c r="B8" s="31" t="s">
        <v>81</v>
      </c>
      <c r="C8" s="31" t="s">
        <v>42</v>
      </c>
      <c r="D8" s="31" t="s">
        <v>43</v>
      </c>
      <c r="E8" s="31" t="s">
        <v>44</v>
      </c>
    </row>
    <row r="9" spans="1:5" ht="20.100000000000001" customHeight="1">
      <c r="A9" s="21" t="s">
        <v>353</v>
      </c>
      <c r="B9" s="21" t="s">
        <v>354</v>
      </c>
      <c r="C9" s="3"/>
      <c r="D9" s="3"/>
      <c r="E9" s="3"/>
    </row>
    <row r="10" spans="1:5" ht="56.1" customHeight="1">
      <c r="A10" s="24"/>
      <c r="B10" s="29" t="s">
        <v>355</v>
      </c>
      <c r="C10" s="24"/>
      <c r="D10" s="24"/>
      <c r="E10" s="24"/>
    </row>
    <row r="11" spans="1:5" ht="68.099999999999994" customHeight="1">
      <c r="A11" s="3"/>
      <c r="B11" s="12" t="s">
        <v>356</v>
      </c>
      <c r="C11" s="3"/>
      <c r="D11" s="3"/>
      <c r="E11" s="3"/>
    </row>
    <row r="12" spans="1:5" ht="80.099999999999994" customHeight="1">
      <c r="A12" s="24"/>
      <c r="B12" s="29" t="s">
        <v>357</v>
      </c>
      <c r="C12" s="24"/>
      <c r="D12" s="24"/>
      <c r="E12" s="24"/>
    </row>
    <row r="13" spans="1:5" ht="56.1" customHeight="1">
      <c r="A13" s="3"/>
      <c r="B13" s="12" t="s">
        <v>358</v>
      </c>
      <c r="C13" s="20">
        <v>0.1</v>
      </c>
      <c r="D13" s="3"/>
      <c r="E13" s="20">
        <f>C13*D13</f>
        <v>0</v>
      </c>
    </row>
    <row r="14" spans="1:5" ht="20.100000000000001" customHeight="1">
      <c r="A14" s="24"/>
      <c r="B14" s="29" t="s">
        <v>359</v>
      </c>
      <c r="C14" s="33">
        <v>4.5</v>
      </c>
      <c r="D14" s="24"/>
      <c r="E14" s="34">
        <f>C14*D14</f>
        <v>0</v>
      </c>
    </row>
    <row r="15" spans="1:5" ht="20.100000000000001" customHeight="1">
      <c r="A15" s="21" t="s">
        <v>360</v>
      </c>
      <c r="B15" s="37" t="s">
        <v>361</v>
      </c>
      <c r="C15" s="3"/>
      <c r="D15" s="3"/>
      <c r="E15" s="32"/>
    </row>
    <row r="16" spans="1:5" ht="80.099999999999994" customHeight="1">
      <c r="A16" s="24"/>
      <c r="B16" s="29" t="s">
        <v>362</v>
      </c>
      <c r="C16" s="24"/>
      <c r="D16" s="24"/>
      <c r="E16" s="34"/>
    </row>
    <row r="17" spans="1:5" ht="20.100000000000001" customHeight="1">
      <c r="A17" s="3"/>
      <c r="B17" s="12" t="s">
        <v>363</v>
      </c>
      <c r="C17" s="20">
        <v>190</v>
      </c>
      <c r="D17" s="3"/>
      <c r="E17" s="32">
        <f>C17*D17</f>
        <v>0</v>
      </c>
    </row>
    <row r="18" spans="1:5" ht="20.100000000000001" customHeight="1">
      <c r="A18" s="24"/>
      <c r="B18" s="29" t="s">
        <v>364</v>
      </c>
      <c r="C18" s="33">
        <v>35</v>
      </c>
      <c r="D18" s="24"/>
      <c r="E18" s="34">
        <f>C18*D18</f>
        <v>0</v>
      </c>
    </row>
    <row r="19" spans="1:5" ht="20.100000000000001" customHeight="1">
      <c r="A19" s="3"/>
      <c r="B19" s="3"/>
      <c r="C19" s="3"/>
      <c r="D19" s="3"/>
      <c r="E19" s="3"/>
    </row>
    <row r="20" spans="1:5" ht="20.100000000000001" customHeight="1">
      <c r="A20" s="24"/>
      <c r="B20" s="31" t="s">
        <v>365</v>
      </c>
      <c r="C20" s="30"/>
      <c r="D20" s="30"/>
      <c r="E20" s="41">
        <f>SUM(E13:E18)</f>
        <v>0</v>
      </c>
    </row>
  </sheetData>
  <mergeCells count="6">
    <mergeCell ref="B7:E7"/>
    <mergeCell ref="B5:E5"/>
    <mergeCell ref="B4:E4"/>
    <mergeCell ref="B6:E6"/>
    <mergeCell ref="B1:E1"/>
    <mergeCell ref="B3:E3"/>
  </mergeCells>
  <pageMargins left="0.5" right="0.5" top="0.75" bottom="0.75" header="0.27777800000000002" footer="0.27777800000000002"/>
  <pageSetup orientation="portrait"/>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5"/>
  <sheetViews>
    <sheetView showGridLines="0" workbookViewId="0"/>
  </sheetViews>
  <sheetFormatPr defaultColWidth="16.28515625" defaultRowHeight="19.899999999999999" customHeight="1"/>
  <cols>
    <col min="1" max="1" width="9.28515625" style="50" customWidth="1"/>
    <col min="2" max="2" width="54.28515625" style="50" customWidth="1"/>
    <col min="3" max="256" width="16.28515625" style="50" customWidth="1"/>
  </cols>
  <sheetData>
    <row r="1" spans="1:5" ht="24" customHeight="1">
      <c r="A1" s="23" t="s">
        <v>20</v>
      </c>
      <c r="B1" s="108" t="s">
        <v>366</v>
      </c>
      <c r="C1" s="109"/>
      <c r="D1" s="109"/>
      <c r="E1" s="110"/>
    </row>
    <row r="2" spans="1:5" ht="21" customHeight="1">
      <c r="A2" s="24"/>
      <c r="B2" s="26"/>
      <c r="C2" s="26"/>
      <c r="D2" s="26"/>
      <c r="E2" s="26"/>
    </row>
    <row r="3" spans="1:5" ht="20.100000000000001" customHeight="1">
      <c r="A3" s="3"/>
      <c r="B3" s="47"/>
      <c r="C3" s="51" t="s">
        <v>367</v>
      </c>
      <c r="D3" s="11"/>
      <c r="E3" s="11"/>
    </row>
    <row r="4" spans="1:5" ht="20.100000000000001" customHeight="1">
      <c r="A4" s="27" t="s">
        <v>368</v>
      </c>
      <c r="B4" s="29" t="s">
        <v>369</v>
      </c>
      <c r="C4" s="52">
        <f>'1.I. PRIPREMNI RADOVI'!E31</f>
        <v>0</v>
      </c>
      <c r="D4" s="28"/>
      <c r="E4" s="28"/>
    </row>
    <row r="5" spans="1:5" ht="20.100000000000001" customHeight="1">
      <c r="A5" s="9" t="s">
        <v>370</v>
      </c>
      <c r="B5" s="12" t="s">
        <v>371</v>
      </c>
      <c r="C5" s="53">
        <f>SUM('1.II. ZEMLJANI RADOVI'!E49)</f>
        <v>0</v>
      </c>
      <c r="D5" s="11"/>
      <c r="E5" s="11"/>
    </row>
    <row r="6" spans="1:5" ht="20.100000000000001" customHeight="1">
      <c r="A6" s="27" t="s">
        <v>372</v>
      </c>
      <c r="B6" s="29" t="s">
        <v>373</v>
      </c>
      <c r="C6" s="52">
        <f>SUM('1.III. BETONSKI RADOVI'!E65)</f>
        <v>0</v>
      </c>
      <c r="D6" s="28"/>
      <c r="E6" s="28"/>
    </row>
    <row r="7" spans="1:5" ht="20.100000000000001" customHeight="1">
      <c r="A7" s="9" t="s">
        <v>374</v>
      </c>
      <c r="B7" s="12" t="s">
        <v>228</v>
      </c>
      <c r="C7" s="53">
        <f>SUM('1.IV. ZIDARSKI RADOVI'!E32)</f>
        <v>0</v>
      </c>
      <c r="D7" s="11"/>
      <c r="E7" s="11"/>
    </row>
    <row r="8" spans="1:5" ht="20.100000000000001" customHeight="1">
      <c r="A8" s="27" t="s">
        <v>375</v>
      </c>
      <c r="B8" s="27" t="s">
        <v>254</v>
      </c>
      <c r="C8" s="33">
        <f>SUM('1.V. IZOLATERSKI RADOVI'!E23)</f>
        <v>0</v>
      </c>
      <c r="D8" s="30"/>
      <c r="E8" s="30"/>
    </row>
    <row r="9" spans="1:5" ht="20.100000000000001" customHeight="1">
      <c r="A9" s="9" t="s">
        <v>376</v>
      </c>
      <c r="B9" s="9" t="s">
        <v>377</v>
      </c>
      <c r="C9" s="20">
        <f>SUM('1.VI. KROVOVI'!E44)</f>
        <v>0</v>
      </c>
      <c r="D9" s="3"/>
      <c r="E9" s="3"/>
    </row>
    <row r="10" spans="1:5" ht="20.100000000000001" customHeight="1">
      <c r="A10" s="27" t="s">
        <v>378</v>
      </c>
      <c r="B10" s="29" t="s">
        <v>324</v>
      </c>
      <c r="C10" s="33">
        <f>SUM('1.VII. LIMARSKI RADOVI'!E28)</f>
        <v>0</v>
      </c>
      <c r="D10" s="24"/>
      <c r="E10" s="24"/>
    </row>
    <row r="11" spans="1:5" ht="20.100000000000001" customHeight="1">
      <c r="A11" s="9" t="s">
        <v>379</v>
      </c>
      <c r="B11" s="12" t="s">
        <v>326</v>
      </c>
      <c r="C11" s="20">
        <f>SUM('1.VIII. CELIK'!E27)</f>
        <v>0</v>
      </c>
      <c r="D11" s="3"/>
      <c r="E11" s="3"/>
    </row>
    <row r="12" spans="1:5" ht="20.100000000000001" customHeight="1">
      <c r="A12" s="27" t="s">
        <v>380</v>
      </c>
      <c r="B12" s="29" t="s">
        <v>348</v>
      </c>
      <c r="C12" s="33">
        <f>SUM('1.IX. TESARSKI RADOVI'!E20)</f>
        <v>0</v>
      </c>
      <c r="D12" s="24"/>
      <c r="E12" s="24"/>
    </row>
    <row r="13" spans="1:5" ht="21" customHeight="1">
      <c r="A13" s="3"/>
      <c r="B13" s="54"/>
      <c r="C13" s="55"/>
      <c r="D13" s="55"/>
      <c r="E13" s="55"/>
    </row>
    <row r="14" spans="1:5" ht="21.95" customHeight="1">
      <c r="A14" s="56"/>
      <c r="B14" s="57" t="s">
        <v>21</v>
      </c>
      <c r="C14" s="58">
        <f>SUM(C4:C12)</f>
        <v>0</v>
      </c>
      <c r="D14" s="59"/>
      <c r="E14" s="60"/>
    </row>
    <row r="15" spans="1:5" ht="33" customHeight="1">
      <c r="A15" s="3"/>
      <c r="B15" s="61" t="s">
        <v>381</v>
      </c>
      <c r="C15" s="62"/>
      <c r="D15" s="62"/>
      <c r="E15" s="62"/>
    </row>
  </sheetData>
  <mergeCells count="1">
    <mergeCell ref="B1:E1"/>
  </mergeCells>
  <pageMargins left="0.5" right="0.5" top="0.75" bottom="0.75" header="0.27777800000000002" footer="0.27777800000000002"/>
  <pageSetup orientation="portrait"/>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0"/>
  <sheetViews>
    <sheetView showGridLines="0" workbookViewId="0"/>
  </sheetViews>
  <sheetFormatPr defaultColWidth="16.28515625" defaultRowHeight="19.899999999999999" customHeight="1"/>
  <cols>
    <col min="1" max="1" width="9.28515625" style="63" customWidth="1"/>
    <col min="2" max="2" width="54.28515625" style="63" customWidth="1"/>
    <col min="3" max="256" width="16.28515625" style="63" customWidth="1"/>
  </cols>
  <sheetData>
    <row r="1" spans="1:5" ht="24" customHeight="1">
      <c r="A1" s="23" t="s">
        <v>382</v>
      </c>
      <c r="B1" s="108" t="s">
        <v>383</v>
      </c>
      <c r="C1" s="109"/>
      <c r="D1" s="109"/>
      <c r="E1" s="110"/>
    </row>
    <row r="2" spans="1:5" ht="21" customHeight="1">
      <c r="A2" s="24"/>
      <c r="B2" s="25" t="s">
        <v>35</v>
      </c>
      <c r="C2" s="26"/>
      <c r="D2" s="26"/>
      <c r="E2" s="26"/>
    </row>
    <row r="3" spans="1:5" ht="32.1" customHeight="1">
      <c r="A3" s="3"/>
      <c r="B3" s="111" t="s">
        <v>384</v>
      </c>
      <c r="C3" s="95"/>
      <c r="D3" s="95"/>
      <c r="E3" s="95"/>
    </row>
    <row r="4" spans="1:5" ht="32.1" customHeight="1">
      <c r="A4" s="24"/>
      <c r="B4" s="107" t="s">
        <v>385</v>
      </c>
      <c r="C4" s="106"/>
      <c r="D4" s="106"/>
      <c r="E4" s="106"/>
    </row>
    <row r="5" spans="1:5" ht="20.100000000000001" customHeight="1">
      <c r="A5" s="8"/>
      <c r="B5" s="21" t="s">
        <v>81</v>
      </c>
      <c r="C5" s="21" t="s">
        <v>42</v>
      </c>
      <c r="D5" s="21" t="s">
        <v>43</v>
      </c>
      <c r="E5" s="21" t="s">
        <v>44</v>
      </c>
    </row>
    <row r="6" spans="1:5" ht="20.100000000000001" customHeight="1">
      <c r="A6" s="31" t="s">
        <v>45</v>
      </c>
      <c r="B6" s="31" t="s">
        <v>386</v>
      </c>
      <c r="C6" s="24"/>
      <c r="D6" s="24"/>
      <c r="E6" s="24"/>
    </row>
    <row r="7" spans="1:5" ht="32.1" customHeight="1">
      <c r="A7" s="3"/>
      <c r="B7" s="12" t="s">
        <v>387</v>
      </c>
      <c r="C7" s="3"/>
      <c r="D7" s="3"/>
      <c r="E7" s="3"/>
    </row>
    <row r="8" spans="1:5" ht="20.100000000000001" customHeight="1">
      <c r="A8" s="24"/>
      <c r="B8" s="29" t="s">
        <v>388</v>
      </c>
      <c r="C8" s="33">
        <v>1</v>
      </c>
      <c r="D8" s="24"/>
      <c r="E8" s="33">
        <f>C8*D8</f>
        <v>0</v>
      </c>
    </row>
    <row r="9" spans="1:5" ht="20.100000000000001" customHeight="1">
      <c r="A9" s="21" t="s">
        <v>87</v>
      </c>
      <c r="B9" s="21" t="s">
        <v>389</v>
      </c>
      <c r="C9" s="3"/>
      <c r="D9" s="3"/>
      <c r="E9" s="3"/>
    </row>
    <row r="10" spans="1:5" ht="32.1" customHeight="1">
      <c r="A10" s="24"/>
      <c r="B10" s="29" t="s">
        <v>390</v>
      </c>
      <c r="C10" s="24"/>
      <c r="D10" s="24"/>
      <c r="E10" s="24"/>
    </row>
    <row r="11" spans="1:5" ht="20.100000000000001" customHeight="1">
      <c r="A11" s="3"/>
      <c r="B11" s="12" t="s">
        <v>391</v>
      </c>
      <c r="C11" s="20">
        <v>5</v>
      </c>
      <c r="D11" s="3"/>
      <c r="E11" s="20">
        <f>C11*D11</f>
        <v>0</v>
      </c>
    </row>
    <row r="12" spans="1:5" ht="20.100000000000001" customHeight="1">
      <c r="A12" s="31" t="s">
        <v>93</v>
      </c>
      <c r="B12" s="31" t="s">
        <v>392</v>
      </c>
      <c r="C12" s="24"/>
      <c r="D12" s="24"/>
      <c r="E12" s="24"/>
    </row>
    <row r="13" spans="1:5" ht="32.1" customHeight="1">
      <c r="A13" s="3"/>
      <c r="B13" s="12" t="s">
        <v>393</v>
      </c>
      <c r="C13" s="3"/>
      <c r="D13" s="3"/>
      <c r="E13" s="3"/>
    </row>
    <row r="14" spans="1:5" ht="32.1" customHeight="1">
      <c r="A14" s="24"/>
      <c r="B14" s="29" t="s">
        <v>394</v>
      </c>
      <c r="C14" s="33">
        <v>1</v>
      </c>
      <c r="D14" s="24"/>
      <c r="E14" s="33">
        <f>C14*D14</f>
        <v>0</v>
      </c>
    </row>
    <row r="15" spans="1:5" ht="20.100000000000001" customHeight="1">
      <c r="A15" s="21" t="s">
        <v>97</v>
      </c>
      <c r="B15" s="37" t="s">
        <v>395</v>
      </c>
      <c r="C15" s="3"/>
      <c r="D15" s="3"/>
      <c r="E15" s="3"/>
    </row>
    <row r="16" spans="1:5" ht="32.1" customHeight="1">
      <c r="A16" s="24"/>
      <c r="B16" s="29" t="s">
        <v>396</v>
      </c>
      <c r="C16" s="24"/>
      <c r="D16" s="24"/>
      <c r="E16" s="24"/>
    </row>
    <row r="17" spans="1:5" ht="20.100000000000001" customHeight="1">
      <c r="A17" s="3"/>
      <c r="B17" s="12" t="s">
        <v>397</v>
      </c>
      <c r="C17" s="20">
        <v>1</v>
      </c>
      <c r="D17" s="3"/>
      <c r="E17" s="20">
        <f>C17*D17</f>
        <v>0</v>
      </c>
    </row>
    <row r="18" spans="1:5" ht="20.100000000000001" customHeight="1">
      <c r="A18" s="31" t="s">
        <v>102</v>
      </c>
      <c r="B18" s="64" t="s">
        <v>398</v>
      </c>
      <c r="C18" s="24"/>
      <c r="D18" s="24"/>
      <c r="E18" s="24"/>
    </row>
    <row r="19" spans="1:5" ht="44.1" customHeight="1">
      <c r="A19" s="3"/>
      <c r="B19" s="12" t="s">
        <v>399</v>
      </c>
      <c r="C19" s="3"/>
      <c r="D19" s="3"/>
      <c r="E19" s="3"/>
    </row>
    <row r="20" spans="1:5" ht="20.100000000000001" customHeight="1">
      <c r="A20" s="24"/>
      <c r="B20" s="29" t="s">
        <v>400</v>
      </c>
      <c r="C20" s="33">
        <v>1</v>
      </c>
      <c r="D20" s="24"/>
      <c r="E20" s="33">
        <f>C20*D20</f>
        <v>0</v>
      </c>
    </row>
    <row r="21" spans="1:5" ht="20.100000000000001" customHeight="1">
      <c r="A21" s="21" t="s">
        <v>108</v>
      </c>
      <c r="B21" s="37" t="s">
        <v>401</v>
      </c>
      <c r="C21" s="3"/>
      <c r="D21" s="3"/>
      <c r="E21" s="3"/>
    </row>
    <row r="22" spans="1:5" ht="32.1" customHeight="1">
      <c r="A22" s="24"/>
      <c r="B22" s="29" t="s">
        <v>402</v>
      </c>
      <c r="C22" s="24"/>
      <c r="D22" s="24"/>
      <c r="E22" s="24"/>
    </row>
    <row r="23" spans="1:5" ht="20.100000000000001" customHeight="1">
      <c r="A23" s="3"/>
      <c r="B23" s="12" t="s">
        <v>403</v>
      </c>
      <c r="C23" s="20">
        <v>1</v>
      </c>
      <c r="D23" s="3"/>
      <c r="E23" s="20">
        <f>C23*D23</f>
        <v>0</v>
      </c>
    </row>
    <row r="24" spans="1:5" ht="20.100000000000001" customHeight="1">
      <c r="A24" s="31" t="s">
        <v>113</v>
      </c>
      <c r="B24" s="64" t="s">
        <v>404</v>
      </c>
      <c r="C24" s="24"/>
      <c r="D24" s="24"/>
      <c r="E24" s="24"/>
    </row>
    <row r="25" spans="1:5" ht="32.1" customHeight="1">
      <c r="A25" s="3"/>
      <c r="B25" s="12" t="s">
        <v>405</v>
      </c>
      <c r="C25" s="3"/>
      <c r="D25" s="3"/>
      <c r="E25" s="3"/>
    </row>
    <row r="26" spans="1:5" ht="20.100000000000001" customHeight="1">
      <c r="A26" s="24"/>
      <c r="B26" s="29" t="s">
        <v>406</v>
      </c>
      <c r="C26" s="33">
        <v>1</v>
      </c>
      <c r="D26" s="24"/>
      <c r="E26" s="33">
        <f>C26*D26</f>
        <v>0</v>
      </c>
    </row>
    <row r="27" spans="1:5" ht="20.100000000000001" customHeight="1">
      <c r="A27" s="21" t="s">
        <v>407</v>
      </c>
      <c r="B27" s="37" t="s">
        <v>408</v>
      </c>
      <c r="C27" s="3"/>
      <c r="D27" s="3"/>
      <c r="E27" s="3"/>
    </row>
    <row r="28" spans="1:5" ht="32.1" customHeight="1">
      <c r="A28" s="24"/>
      <c r="B28" s="29" t="s">
        <v>409</v>
      </c>
      <c r="C28" s="24"/>
      <c r="D28" s="24"/>
      <c r="E28" s="24"/>
    </row>
    <row r="29" spans="1:5" ht="20.100000000000001" customHeight="1">
      <c r="A29" s="3"/>
      <c r="B29" s="12" t="s">
        <v>410</v>
      </c>
      <c r="C29" s="20">
        <v>1</v>
      </c>
      <c r="D29" s="3"/>
      <c r="E29" s="20">
        <f>C29*D29</f>
        <v>0</v>
      </c>
    </row>
    <row r="30" spans="1:5" ht="20.100000000000001" customHeight="1">
      <c r="A30" s="31" t="s">
        <v>124</v>
      </c>
      <c r="B30" s="64" t="s">
        <v>411</v>
      </c>
      <c r="C30" s="24"/>
      <c r="D30" s="24"/>
      <c r="E30" s="24"/>
    </row>
    <row r="31" spans="1:5" ht="44.1" customHeight="1">
      <c r="A31" s="3"/>
      <c r="B31" s="12" t="s">
        <v>412</v>
      </c>
      <c r="C31" s="3"/>
      <c r="D31" s="3"/>
      <c r="E31" s="3"/>
    </row>
    <row r="32" spans="1:5" ht="20.100000000000001" customHeight="1">
      <c r="A32" s="24"/>
      <c r="B32" s="29" t="s">
        <v>413</v>
      </c>
      <c r="C32" s="33">
        <v>1</v>
      </c>
      <c r="D32" s="24"/>
      <c r="E32" s="33">
        <f>C32*D32</f>
        <v>0</v>
      </c>
    </row>
    <row r="33" spans="1:5" ht="20.100000000000001" customHeight="1">
      <c r="A33" s="21" t="s">
        <v>414</v>
      </c>
      <c r="B33" s="37" t="s">
        <v>415</v>
      </c>
      <c r="C33" s="3"/>
      <c r="D33" s="3"/>
      <c r="E33" s="3"/>
    </row>
    <row r="34" spans="1:5" ht="32.1" customHeight="1">
      <c r="A34" s="24"/>
      <c r="B34" s="29" t="s">
        <v>409</v>
      </c>
      <c r="C34" s="24"/>
      <c r="D34" s="24"/>
      <c r="E34" s="24"/>
    </row>
    <row r="35" spans="1:5" ht="20.100000000000001" customHeight="1">
      <c r="A35" s="3"/>
      <c r="B35" s="12" t="s">
        <v>416</v>
      </c>
      <c r="C35" s="20">
        <v>1</v>
      </c>
      <c r="D35" s="3"/>
      <c r="E35" s="20">
        <f>C35*D35</f>
        <v>0</v>
      </c>
    </row>
    <row r="36" spans="1:5" ht="20.100000000000001" customHeight="1">
      <c r="A36" s="31" t="s">
        <v>417</v>
      </c>
      <c r="B36" s="64" t="s">
        <v>418</v>
      </c>
      <c r="C36" s="24"/>
      <c r="D36" s="24"/>
      <c r="E36" s="24"/>
    </row>
    <row r="37" spans="1:5" ht="32.1" customHeight="1">
      <c r="A37" s="3"/>
      <c r="B37" s="12" t="s">
        <v>419</v>
      </c>
      <c r="C37" s="3"/>
      <c r="D37" s="3"/>
      <c r="E37" s="3"/>
    </row>
    <row r="38" spans="1:5" ht="20.100000000000001" customHeight="1">
      <c r="A38" s="24"/>
      <c r="B38" s="29" t="s">
        <v>420</v>
      </c>
      <c r="C38" s="33">
        <v>2</v>
      </c>
      <c r="D38" s="24"/>
      <c r="E38" s="33">
        <f>C38*D38</f>
        <v>0</v>
      </c>
    </row>
    <row r="39" spans="1:5" ht="20.100000000000001" customHeight="1">
      <c r="A39" s="3"/>
      <c r="B39" s="3"/>
      <c r="C39" s="3"/>
      <c r="D39" s="3"/>
      <c r="E39" s="3"/>
    </row>
    <row r="40" spans="1:5" ht="20.100000000000001" customHeight="1">
      <c r="A40" s="24"/>
      <c r="B40" s="31" t="s">
        <v>421</v>
      </c>
      <c r="C40" s="30"/>
      <c r="D40" s="30"/>
      <c r="E40" s="65">
        <f>SUM(E8:E39)</f>
        <v>0</v>
      </c>
    </row>
  </sheetData>
  <mergeCells count="3">
    <mergeCell ref="B4:E4"/>
    <mergeCell ref="B1:E1"/>
    <mergeCell ref="B3:E3"/>
  </mergeCells>
  <pageMargins left="0.5" right="0.5" top="0.75" bottom="0.75" header="0.27777800000000002" footer="0.27777800000000002"/>
  <pageSetup orientation="portrait"/>
  <headerFooter>
    <oddFooter>&amp;C&amp;"Helvetica Neue,Regular"&amp;12&amp;K000000&amp;P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4"/>
  <sheetViews>
    <sheetView showGridLines="0" workbookViewId="0"/>
  </sheetViews>
  <sheetFormatPr defaultColWidth="16.28515625" defaultRowHeight="19.899999999999999" customHeight="1"/>
  <cols>
    <col min="1" max="1" width="9.28515625" style="66" customWidth="1"/>
    <col min="2" max="2" width="54.28515625" style="66" customWidth="1"/>
    <col min="3" max="256" width="16.28515625" style="66" customWidth="1"/>
  </cols>
  <sheetData>
    <row r="1" spans="1:5" ht="24" customHeight="1">
      <c r="A1" s="23" t="s">
        <v>382</v>
      </c>
      <c r="B1" s="108" t="s">
        <v>422</v>
      </c>
      <c r="C1" s="109"/>
      <c r="D1" s="109"/>
      <c r="E1" s="110"/>
    </row>
    <row r="2" spans="1:5" ht="21" customHeight="1">
      <c r="A2" s="24"/>
      <c r="B2" s="25" t="s">
        <v>35</v>
      </c>
      <c r="C2" s="26"/>
      <c r="D2" s="26"/>
      <c r="E2" s="26"/>
    </row>
    <row r="3" spans="1:5" ht="44.1" customHeight="1">
      <c r="A3" s="3"/>
      <c r="B3" s="111" t="s">
        <v>423</v>
      </c>
      <c r="C3" s="95"/>
      <c r="D3" s="95"/>
      <c r="E3" s="95"/>
    </row>
    <row r="4" spans="1:5" ht="32.1" customHeight="1">
      <c r="A4" s="24"/>
      <c r="B4" s="107" t="s">
        <v>424</v>
      </c>
      <c r="C4" s="106"/>
      <c r="D4" s="106"/>
      <c r="E4" s="106"/>
    </row>
    <row r="5" spans="1:5" ht="20.100000000000001" customHeight="1">
      <c r="A5" s="3"/>
      <c r="B5" s="111" t="s">
        <v>425</v>
      </c>
      <c r="C5" s="95"/>
      <c r="D5" s="95"/>
      <c r="E5" s="95"/>
    </row>
    <row r="6" spans="1:5" ht="20.100000000000001" customHeight="1">
      <c r="A6" s="24"/>
      <c r="B6" s="113" t="s">
        <v>426</v>
      </c>
      <c r="C6" s="106"/>
      <c r="D6" s="106"/>
      <c r="E6" s="106"/>
    </row>
    <row r="7" spans="1:5" ht="20.100000000000001" customHeight="1">
      <c r="A7" s="8"/>
      <c r="B7" s="21" t="s">
        <v>81</v>
      </c>
      <c r="C7" s="21" t="s">
        <v>42</v>
      </c>
      <c r="D7" s="21" t="s">
        <v>43</v>
      </c>
      <c r="E7" s="21" t="s">
        <v>44</v>
      </c>
    </row>
    <row r="8" spans="1:5" ht="20.100000000000001" customHeight="1">
      <c r="A8" s="31" t="s">
        <v>82</v>
      </c>
      <c r="B8" s="31" t="s">
        <v>427</v>
      </c>
      <c r="C8" s="24"/>
      <c r="D8" s="24"/>
      <c r="E8" s="24"/>
    </row>
    <row r="9" spans="1:5" ht="80.099999999999994" customHeight="1">
      <c r="A9" s="3"/>
      <c r="B9" s="12" t="s">
        <v>428</v>
      </c>
      <c r="C9" s="3"/>
      <c r="D9" s="3"/>
      <c r="E9" s="3"/>
    </row>
    <row r="10" spans="1:5" ht="56.1" customHeight="1">
      <c r="A10" s="24"/>
      <c r="B10" s="29" t="s">
        <v>429</v>
      </c>
      <c r="C10" s="24"/>
      <c r="D10" s="24"/>
      <c r="E10" s="24"/>
    </row>
    <row r="11" spans="1:5" ht="20.100000000000001" customHeight="1">
      <c r="A11" s="3"/>
      <c r="B11" s="12" t="s">
        <v>430</v>
      </c>
      <c r="C11" s="20">
        <v>45</v>
      </c>
      <c r="D11" s="3"/>
      <c r="E11" s="20">
        <f>C11*D11</f>
        <v>0</v>
      </c>
    </row>
    <row r="12" spans="1:5" ht="20.100000000000001" customHeight="1">
      <c r="A12" s="31" t="s">
        <v>87</v>
      </c>
      <c r="B12" s="31" t="s">
        <v>431</v>
      </c>
      <c r="C12" s="24"/>
      <c r="D12" s="24"/>
      <c r="E12" s="24"/>
    </row>
    <row r="13" spans="1:5" ht="20.100000000000001" customHeight="1">
      <c r="A13" s="3"/>
      <c r="B13" s="12" t="s">
        <v>432</v>
      </c>
      <c r="C13" s="20">
        <v>32</v>
      </c>
      <c r="D13" s="3"/>
      <c r="E13" s="20">
        <f>C13*D13</f>
        <v>0</v>
      </c>
    </row>
    <row r="14" spans="1:5" ht="20.100000000000001" customHeight="1">
      <c r="A14" s="31" t="s">
        <v>93</v>
      </c>
      <c r="B14" s="31" t="s">
        <v>433</v>
      </c>
      <c r="C14" s="24"/>
      <c r="D14" s="24"/>
      <c r="E14" s="24"/>
    </row>
    <row r="15" spans="1:5" ht="44.1" customHeight="1">
      <c r="A15" s="3"/>
      <c r="B15" s="12" t="s">
        <v>434</v>
      </c>
      <c r="C15" s="3"/>
      <c r="D15" s="3"/>
      <c r="E15" s="3"/>
    </row>
    <row r="16" spans="1:5" ht="20.100000000000001" customHeight="1">
      <c r="A16" s="24"/>
      <c r="B16" s="29" t="s">
        <v>435</v>
      </c>
      <c r="C16" s="33">
        <v>140</v>
      </c>
      <c r="D16" s="24"/>
      <c r="E16" s="33">
        <f>C16*D16</f>
        <v>0</v>
      </c>
    </row>
    <row r="17" spans="1:5" ht="20.100000000000001" customHeight="1">
      <c r="A17" s="3"/>
      <c r="B17" s="9" t="s">
        <v>436</v>
      </c>
      <c r="C17" s="20">
        <v>45</v>
      </c>
      <c r="D17" s="3"/>
      <c r="E17" s="20">
        <f>C17*D17</f>
        <v>0</v>
      </c>
    </row>
    <row r="18" spans="1:5" ht="20.100000000000001" customHeight="1">
      <c r="A18" s="31" t="s">
        <v>97</v>
      </c>
      <c r="B18" s="31" t="s">
        <v>220</v>
      </c>
      <c r="C18" s="24"/>
      <c r="D18" s="24"/>
      <c r="E18" s="24"/>
    </row>
    <row r="19" spans="1:5" ht="56.1" customHeight="1">
      <c r="A19" s="3"/>
      <c r="B19" s="9" t="s">
        <v>437</v>
      </c>
      <c r="C19" s="3"/>
      <c r="D19" s="3"/>
      <c r="E19" s="3"/>
    </row>
    <row r="20" spans="1:5" ht="20.100000000000001" customHeight="1">
      <c r="A20" s="24"/>
      <c r="B20" s="27" t="s">
        <v>438</v>
      </c>
      <c r="C20" s="33">
        <v>75</v>
      </c>
      <c r="D20" s="24"/>
      <c r="E20" s="33">
        <f>C20*D20</f>
        <v>0</v>
      </c>
    </row>
    <row r="21" spans="1:5" ht="20.100000000000001" customHeight="1">
      <c r="A21" s="21" t="s">
        <v>102</v>
      </c>
      <c r="B21" s="21" t="s">
        <v>439</v>
      </c>
      <c r="C21" s="3"/>
      <c r="D21" s="3"/>
      <c r="E21" s="3"/>
    </row>
    <row r="22" spans="1:5" ht="32.1" customHeight="1">
      <c r="A22" s="24"/>
      <c r="B22" s="27" t="s">
        <v>440</v>
      </c>
      <c r="C22" s="24"/>
      <c r="D22" s="24"/>
      <c r="E22" s="24"/>
    </row>
    <row r="23" spans="1:5" ht="20.100000000000001" customHeight="1">
      <c r="A23" s="3"/>
      <c r="B23" s="9" t="s">
        <v>441</v>
      </c>
      <c r="C23" s="20">
        <v>30</v>
      </c>
      <c r="D23" s="3"/>
      <c r="E23" s="20">
        <f>C23*D23</f>
        <v>0</v>
      </c>
    </row>
    <row r="24" spans="1:5" ht="20.100000000000001" customHeight="1">
      <c r="A24" s="24"/>
      <c r="B24" s="27" t="s">
        <v>442</v>
      </c>
      <c r="C24" s="33">
        <v>5</v>
      </c>
      <c r="D24" s="24"/>
      <c r="E24" s="33">
        <f>C24*D24</f>
        <v>0</v>
      </c>
    </row>
    <row r="25" spans="1:5" ht="20.100000000000001" customHeight="1">
      <c r="A25" s="21" t="s">
        <v>108</v>
      </c>
      <c r="B25" s="21" t="s">
        <v>443</v>
      </c>
      <c r="C25" s="3"/>
      <c r="D25" s="3"/>
      <c r="E25" s="3"/>
    </row>
    <row r="26" spans="1:5" ht="104.1" customHeight="1">
      <c r="A26" s="24"/>
      <c r="B26" s="27" t="s">
        <v>444</v>
      </c>
      <c r="C26" s="24"/>
      <c r="D26" s="24"/>
      <c r="E26" s="24"/>
    </row>
    <row r="27" spans="1:5" ht="20.100000000000001" customHeight="1">
      <c r="A27" s="3"/>
      <c r="B27" s="9" t="s">
        <v>445</v>
      </c>
      <c r="C27" s="20">
        <v>180</v>
      </c>
      <c r="D27" s="3"/>
      <c r="E27" s="20">
        <f>C27*D27</f>
        <v>0</v>
      </c>
    </row>
    <row r="28" spans="1:5" ht="20.100000000000001" customHeight="1">
      <c r="A28" s="24"/>
      <c r="B28" s="27" t="s">
        <v>446</v>
      </c>
      <c r="C28" s="33">
        <v>75</v>
      </c>
      <c r="D28" s="24"/>
      <c r="E28" s="33">
        <f>C28*D28</f>
        <v>0</v>
      </c>
    </row>
    <row r="29" spans="1:5" ht="20.100000000000001" customHeight="1">
      <c r="A29" s="21" t="s">
        <v>113</v>
      </c>
      <c r="B29" s="21" t="s">
        <v>447</v>
      </c>
      <c r="C29" s="3"/>
      <c r="D29" s="3"/>
      <c r="E29" s="11"/>
    </row>
    <row r="30" spans="1:5" ht="44.1" customHeight="1">
      <c r="A30" s="24"/>
      <c r="B30" s="27" t="s">
        <v>448</v>
      </c>
      <c r="C30" s="24"/>
      <c r="D30" s="24"/>
      <c r="E30" s="24"/>
    </row>
    <row r="31" spans="1:5" ht="20.100000000000001" customHeight="1">
      <c r="A31" s="3"/>
      <c r="B31" s="9" t="s">
        <v>449</v>
      </c>
      <c r="C31" s="20">
        <v>255</v>
      </c>
      <c r="D31" s="3"/>
      <c r="E31" s="20">
        <f>C31*D31</f>
        <v>0</v>
      </c>
    </row>
    <row r="32" spans="1:5" ht="20.100000000000001" customHeight="1">
      <c r="A32" s="24"/>
      <c r="B32" s="27" t="s">
        <v>450</v>
      </c>
      <c r="C32" s="33">
        <v>92</v>
      </c>
      <c r="D32" s="24"/>
      <c r="E32" s="33">
        <f>C32*D32</f>
        <v>0</v>
      </c>
    </row>
    <row r="33" spans="1:5" ht="20.100000000000001" customHeight="1">
      <c r="A33" s="3"/>
      <c r="B33" s="3"/>
      <c r="C33" s="3"/>
      <c r="D33" s="3"/>
      <c r="E33" s="3"/>
    </row>
    <row r="34" spans="1:5" ht="20.100000000000001" customHeight="1">
      <c r="A34" s="24"/>
      <c r="B34" s="31" t="s">
        <v>451</v>
      </c>
      <c r="C34" s="30"/>
      <c r="D34" s="30"/>
      <c r="E34" s="65">
        <f>SUM(E11:E33)</f>
        <v>0</v>
      </c>
    </row>
  </sheetData>
  <mergeCells count="5">
    <mergeCell ref="B5:E5"/>
    <mergeCell ref="B4:E4"/>
    <mergeCell ref="B6:E6"/>
    <mergeCell ref="B1:E1"/>
    <mergeCell ref="B3:E3"/>
  </mergeCells>
  <pageMargins left="0.5" right="0.5" top="0.75" bottom="0.75" header="0.27777800000000002" footer="0.27777800000000002"/>
  <pageSetup orientation="portrait"/>
  <headerFooter>
    <oddFooter>&amp;C&amp;"Helvetica Neue,Regular"&amp;12&amp;K000000&amp;P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2"/>
  <sheetViews>
    <sheetView showGridLines="0" workbookViewId="0"/>
  </sheetViews>
  <sheetFormatPr defaultColWidth="16.28515625" defaultRowHeight="19.899999999999999" customHeight="1"/>
  <cols>
    <col min="1" max="1" width="9.28515625" style="67" customWidth="1"/>
    <col min="2" max="2" width="54.28515625" style="67" customWidth="1"/>
    <col min="3" max="256" width="16.28515625" style="67" customWidth="1"/>
  </cols>
  <sheetData>
    <row r="1" spans="1:5" ht="24" customHeight="1">
      <c r="A1" s="23" t="s">
        <v>452</v>
      </c>
      <c r="B1" s="108" t="s">
        <v>453</v>
      </c>
      <c r="C1" s="109"/>
      <c r="D1" s="109"/>
      <c r="E1" s="110"/>
    </row>
    <row r="2" spans="1:5" ht="21" customHeight="1">
      <c r="A2" s="24"/>
      <c r="B2" s="25" t="s">
        <v>35</v>
      </c>
      <c r="C2" s="26"/>
      <c r="D2" s="26"/>
      <c r="E2" s="26"/>
    </row>
    <row r="3" spans="1:5" ht="20.100000000000001" customHeight="1">
      <c r="A3" s="3"/>
      <c r="B3" s="111" t="s">
        <v>454</v>
      </c>
      <c r="C3" s="95"/>
      <c r="D3" s="95"/>
      <c r="E3" s="95"/>
    </row>
    <row r="4" spans="1:5" ht="44.1" customHeight="1">
      <c r="A4" s="24"/>
      <c r="B4" s="107" t="s">
        <v>455</v>
      </c>
      <c r="C4" s="106"/>
      <c r="D4" s="106"/>
      <c r="E4" s="106"/>
    </row>
    <row r="5" spans="1:5" ht="32.1" customHeight="1">
      <c r="A5" s="3"/>
      <c r="B5" s="111" t="s">
        <v>456</v>
      </c>
      <c r="C5" s="95"/>
      <c r="D5" s="95"/>
      <c r="E5" s="95"/>
    </row>
    <row r="6" spans="1:5" ht="20.100000000000001" customHeight="1">
      <c r="A6" s="30"/>
      <c r="B6" s="31" t="s">
        <v>81</v>
      </c>
      <c r="C6" s="31" t="s">
        <v>42</v>
      </c>
      <c r="D6" s="31" t="s">
        <v>43</v>
      </c>
      <c r="E6" s="31" t="s">
        <v>44</v>
      </c>
    </row>
    <row r="7" spans="1:5" ht="20.100000000000001" customHeight="1">
      <c r="A7" s="21" t="s">
        <v>138</v>
      </c>
      <c r="B7" s="21" t="s">
        <v>457</v>
      </c>
      <c r="C7" s="3"/>
      <c r="D7" s="3"/>
      <c r="E7" s="3"/>
    </row>
    <row r="8" spans="1:5" ht="44.1" customHeight="1">
      <c r="A8" s="24"/>
      <c r="B8" s="29" t="s">
        <v>458</v>
      </c>
      <c r="C8" s="24"/>
      <c r="D8" s="24"/>
      <c r="E8" s="24"/>
    </row>
    <row r="9" spans="1:5" ht="20.100000000000001" customHeight="1">
      <c r="A9" s="3"/>
      <c r="B9" s="12" t="s">
        <v>459</v>
      </c>
      <c r="C9" s="3"/>
      <c r="D9" s="3"/>
      <c r="E9" s="3"/>
    </row>
    <row r="10" spans="1:5" ht="20.100000000000001" customHeight="1">
      <c r="A10" s="24"/>
      <c r="B10" s="29" t="s">
        <v>460</v>
      </c>
      <c r="C10" s="24"/>
      <c r="D10" s="24"/>
      <c r="E10" s="24"/>
    </row>
    <row r="11" spans="1:5" ht="20.100000000000001" customHeight="1">
      <c r="A11" s="3"/>
      <c r="B11" s="12" t="s">
        <v>461</v>
      </c>
      <c r="C11" s="3"/>
      <c r="D11" s="3"/>
      <c r="E11" s="3"/>
    </row>
    <row r="12" spans="1:5" ht="20.100000000000001" customHeight="1">
      <c r="A12" s="24"/>
      <c r="B12" s="29" t="s">
        <v>462</v>
      </c>
      <c r="C12" s="24"/>
      <c r="D12" s="24"/>
      <c r="E12" s="24"/>
    </row>
    <row r="13" spans="1:5" ht="20.100000000000001" customHeight="1">
      <c r="A13" s="3"/>
      <c r="B13" s="12" t="s">
        <v>463</v>
      </c>
      <c r="C13" s="3"/>
      <c r="D13" s="3"/>
      <c r="E13" s="3"/>
    </row>
    <row r="14" spans="1:5" ht="20.100000000000001" customHeight="1">
      <c r="A14" s="24"/>
      <c r="B14" s="29" t="s">
        <v>464</v>
      </c>
      <c r="C14" s="33">
        <v>28</v>
      </c>
      <c r="D14" s="24"/>
      <c r="E14" s="33">
        <f>C14*D14</f>
        <v>0</v>
      </c>
    </row>
    <row r="15" spans="1:5" ht="20.100000000000001" customHeight="1">
      <c r="A15" s="21" t="s">
        <v>143</v>
      </c>
      <c r="B15" s="21" t="s">
        <v>465</v>
      </c>
      <c r="C15" s="3"/>
      <c r="D15" s="3"/>
      <c r="E15" s="3"/>
    </row>
    <row r="16" spans="1:5" ht="44.1" customHeight="1">
      <c r="A16" s="24"/>
      <c r="B16" s="29" t="s">
        <v>466</v>
      </c>
      <c r="C16" s="24"/>
      <c r="D16" s="24"/>
      <c r="E16" s="24"/>
    </row>
    <row r="17" spans="1:5" ht="20.100000000000001" customHeight="1">
      <c r="A17" s="3"/>
      <c r="B17" s="12" t="s">
        <v>459</v>
      </c>
      <c r="C17" s="3"/>
      <c r="D17" s="3"/>
      <c r="E17" s="3"/>
    </row>
    <row r="18" spans="1:5" ht="20.100000000000001" customHeight="1">
      <c r="A18" s="24"/>
      <c r="B18" s="29" t="s">
        <v>460</v>
      </c>
      <c r="C18" s="24"/>
      <c r="D18" s="24"/>
      <c r="E18" s="24"/>
    </row>
    <row r="19" spans="1:5" ht="20.100000000000001" customHeight="1">
      <c r="A19" s="3"/>
      <c r="B19" s="12" t="s">
        <v>467</v>
      </c>
      <c r="C19" s="3"/>
      <c r="D19" s="3"/>
      <c r="E19" s="3"/>
    </row>
    <row r="20" spans="1:5" ht="20.100000000000001" customHeight="1">
      <c r="A20" s="24"/>
      <c r="B20" s="29" t="s">
        <v>462</v>
      </c>
      <c r="C20" s="24"/>
      <c r="D20" s="24"/>
      <c r="E20" s="24"/>
    </row>
    <row r="21" spans="1:5" ht="20.100000000000001" customHeight="1">
      <c r="A21" s="3"/>
      <c r="B21" s="12" t="s">
        <v>463</v>
      </c>
      <c r="C21" s="3"/>
      <c r="D21" s="3"/>
      <c r="E21" s="3"/>
    </row>
    <row r="22" spans="1:5" ht="20.100000000000001" customHeight="1">
      <c r="A22" s="24"/>
      <c r="B22" s="29" t="s">
        <v>468</v>
      </c>
      <c r="C22" s="33">
        <v>54</v>
      </c>
      <c r="D22" s="24"/>
      <c r="E22" s="33">
        <f>C22*D22</f>
        <v>0</v>
      </c>
    </row>
    <row r="23" spans="1:5" ht="20.100000000000001" customHeight="1">
      <c r="A23" s="21" t="s">
        <v>148</v>
      </c>
      <c r="B23" s="21" t="s">
        <v>469</v>
      </c>
      <c r="C23" s="3"/>
      <c r="D23" s="3"/>
      <c r="E23" s="3"/>
    </row>
    <row r="24" spans="1:5" ht="56.1" customHeight="1">
      <c r="A24" s="24"/>
      <c r="B24" s="27" t="s">
        <v>470</v>
      </c>
      <c r="C24" s="24"/>
      <c r="D24" s="24"/>
      <c r="E24" s="24"/>
    </row>
    <row r="25" spans="1:5" ht="20.100000000000001" customHeight="1">
      <c r="A25" s="3"/>
      <c r="B25" s="12" t="s">
        <v>462</v>
      </c>
      <c r="C25" s="3"/>
      <c r="D25" s="3"/>
      <c r="E25" s="3"/>
    </row>
    <row r="26" spans="1:5" ht="20.100000000000001" customHeight="1">
      <c r="A26" s="24"/>
      <c r="B26" s="29" t="s">
        <v>460</v>
      </c>
      <c r="C26" s="24"/>
      <c r="D26" s="24"/>
      <c r="E26" s="24"/>
    </row>
    <row r="27" spans="1:5" ht="20.100000000000001" customHeight="1">
      <c r="A27" s="3"/>
      <c r="B27" s="12" t="s">
        <v>471</v>
      </c>
      <c r="C27" s="3"/>
      <c r="D27" s="3"/>
      <c r="E27" s="3"/>
    </row>
    <row r="28" spans="1:5" ht="32.1" customHeight="1">
      <c r="A28" s="24"/>
      <c r="B28" s="27" t="s">
        <v>472</v>
      </c>
      <c r="C28" s="24"/>
      <c r="D28" s="24"/>
      <c r="E28" s="24"/>
    </row>
    <row r="29" spans="1:5" ht="20.100000000000001" customHeight="1">
      <c r="A29" s="3"/>
      <c r="B29" s="9" t="s">
        <v>473</v>
      </c>
      <c r="C29" s="3"/>
      <c r="D29" s="3"/>
      <c r="E29" s="3"/>
    </row>
    <row r="30" spans="1:5" ht="20.100000000000001" customHeight="1">
      <c r="A30" s="24"/>
      <c r="B30" s="27" t="s">
        <v>474</v>
      </c>
      <c r="C30" s="33">
        <v>31</v>
      </c>
      <c r="D30" s="24"/>
      <c r="E30" s="33">
        <f>C30*D30</f>
        <v>0</v>
      </c>
    </row>
    <row r="31" spans="1:5" ht="20.100000000000001" customHeight="1">
      <c r="A31" s="3"/>
      <c r="B31" s="3"/>
      <c r="C31" s="3"/>
      <c r="D31" s="3"/>
      <c r="E31" s="3"/>
    </row>
    <row r="32" spans="1:5" ht="20.100000000000001" customHeight="1">
      <c r="A32" s="24"/>
      <c r="B32" s="31" t="s">
        <v>475</v>
      </c>
      <c r="C32" s="30"/>
      <c r="D32" s="30"/>
      <c r="E32" s="41">
        <f>SUM(E14:E31)</f>
        <v>0</v>
      </c>
    </row>
  </sheetData>
  <mergeCells count="4">
    <mergeCell ref="B5:E5"/>
    <mergeCell ref="B4:E4"/>
    <mergeCell ref="B1:E1"/>
    <mergeCell ref="B3:E3"/>
  </mergeCells>
  <pageMargins left="0.5" right="0.5" top="0.75" bottom="0.75" header="0.27777800000000002" footer="0.27777800000000002"/>
  <pageSetup orientation="portrait"/>
  <headerFooter>
    <oddFooter>&amp;C&amp;"Helvetica Neue,Regular"&amp;12&amp;K000000&amp;P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2"/>
  <sheetViews>
    <sheetView showGridLines="0" workbookViewId="0"/>
  </sheetViews>
  <sheetFormatPr defaultColWidth="16.28515625" defaultRowHeight="19.899999999999999" customHeight="1"/>
  <cols>
    <col min="1" max="1" width="9.28515625" style="68" customWidth="1"/>
    <col min="2" max="2" width="54.28515625" style="68" customWidth="1"/>
    <col min="3" max="256" width="16.28515625" style="68" customWidth="1"/>
  </cols>
  <sheetData>
    <row r="1" spans="1:5" ht="24" customHeight="1">
      <c r="A1" s="23" t="s">
        <v>476</v>
      </c>
      <c r="B1" s="108" t="s">
        <v>477</v>
      </c>
      <c r="C1" s="109"/>
      <c r="D1" s="109"/>
      <c r="E1" s="110"/>
    </row>
    <row r="2" spans="1:5" ht="21" customHeight="1">
      <c r="A2" s="24"/>
      <c r="B2" s="25" t="s">
        <v>35</v>
      </c>
      <c r="C2" s="26"/>
      <c r="D2" s="26"/>
      <c r="E2" s="26"/>
    </row>
    <row r="3" spans="1:5" ht="20.100000000000001" customHeight="1">
      <c r="A3" s="3"/>
      <c r="B3" s="111" t="s">
        <v>478</v>
      </c>
      <c r="C3" s="95"/>
      <c r="D3" s="95"/>
      <c r="E3" s="95"/>
    </row>
    <row r="4" spans="1:5" ht="80.099999999999994" customHeight="1">
      <c r="A4" s="24"/>
      <c r="B4" s="107" t="s">
        <v>479</v>
      </c>
      <c r="C4" s="106"/>
      <c r="D4" s="106"/>
      <c r="E4" s="106"/>
    </row>
    <row r="5" spans="1:5" ht="56.1" customHeight="1">
      <c r="A5" s="3"/>
      <c r="B5" s="111" t="s">
        <v>480</v>
      </c>
      <c r="C5" s="95"/>
      <c r="D5" s="95"/>
      <c r="E5" s="95"/>
    </row>
    <row r="6" spans="1:5" ht="20.100000000000001" customHeight="1">
      <c r="A6" s="24"/>
      <c r="B6" s="107" t="s">
        <v>481</v>
      </c>
      <c r="C6" s="106"/>
      <c r="D6" s="106"/>
      <c r="E6" s="106"/>
    </row>
    <row r="7" spans="1:5" ht="20.100000000000001" customHeight="1">
      <c r="A7" s="3"/>
      <c r="B7" s="111" t="s">
        <v>482</v>
      </c>
      <c r="C7" s="95"/>
      <c r="D7" s="95"/>
      <c r="E7" s="95"/>
    </row>
    <row r="8" spans="1:5" ht="44.1" customHeight="1">
      <c r="A8" s="24"/>
      <c r="B8" s="107" t="s">
        <v>483</v>
      </c>
      <c r="C8" s="106"/>
      <c r="D8" s="106"/>
      <c r="E8" s="106"/>
    </row>
    <row r="9" spans="1:5" ht="44.1" customHeight="1">
      <c r="A9" s="3"/>
      <c r="B9" s="111" t="s">
        <v>484</v>
      </c>
      <c r="C9" s="95"/>
      <c r="D9" s="95"/>
      <c r="E9" s="95"/>
    </row>
    <row r="10" spans="1:5" ht="20.100000000000001" customHeight="1">
      <c r="A10" s="24"/>
      <c r="B10" s="113" t="s">
        <v>426</v>
      </c>
      <c r="C10" s="106"/>
      <c r="D10" s="106"/>
      <c r="E10" s="106"/>
    </row>
    <row r="11" spans="1:5" ht="20.100000000000001" customHeight="1">
      <c r="A11" s="8"/>
      <c r="B11" s="21" t="s">
        <v>81</v>
      </c>
      <c r="C11" s="21" t="s">
        <v>42</v>
      </c>
      <c r="D11" s="21" t="s">
        <v>43</v>
      </c>
      <c r="E11" s="21" t="s">
        <v>44</v>
      </c>
    </row>
    <row r="12" spans="1:5" ht="20.100000000000001" customHeight="1">
      <c r="A12" s="31" t="s">
        <v>199</v>
      </c>
      <c r="B12" s="31" t="s">
        <v>485</v>
      </c>
      <c r="C12" s="24"/>
      <c r="D12" s="24"/>
      <c r="E12" s="24"/>
    </row>
    <row r="13" spans="1:5" ht="32.1" customHeight="1">
      <c r="A13" s="3"/>
      <c r="B13" s="12" t="s">
        <v>486</v>
      </c>
      <c r="C13" s="3"/>
      <c r="D13" s="3"/>
      <c r="E13" s="3"/>
    </row>
    <row r="14" spans="1:5" ht="20.100000000000001" customHeight="1">
      <c r="A14" s="24"/>
      <c r="B14" s="29" t="s">
        <v>487</v>
      </c>
      <c r="C14" s="24"/>
      <c r="D14" s="24"/>
      <c r="E14" s="24"/>
    </row>
    <row r="15" spans="1:5" ht="20.100000000000001" customHeight="1">
      <c r="A15" s="3"/>
      <c r="B15" s="12" t="s">
        <v>488</v>
      </c>
      <c r="C15" s="3"/>
      <c r="D15" s="3"/>
      <c r="E15" s="3"/>
    </row>
    <row r="16" spans="1:5" ht="32.1" customHeight="1">
      <c r="A16" s="24"/>
      <c r="B16" s="29" t="s">
        <v>489</v>
      </c>
      <c r="C16" s="24"/>
      <c r="D16" s="24"/>
      <c r="E16" s="24"/>
    </row>
    <row r="17" spans="1:5" ht="20.100000000000001" customHeight="1">
      <c r="A17" s="3"/>
      <c r="B17" s="12" t="s">
        <v>490</v>
      </c>
      <c r="C17" s="20">
        <v>185</v>
      </c>
      <c r="D17" s="3"/>
      <c r="E17" s="32">
        <f>C17*D17</f>
        <v>0</v>
      </c>
    </row>
    <row r="18" spans="1:5" ht="20.100000000000001" customHeight="1">
      <c r="A18" s="31" t="s">
        <v>203</v>
      </c>
      <c r="B18" s="64" t="s">
        <v>491</v>
      </c>
      <c r="C18" s="24"/>
      <c r="D18" s="24"/>
      <c r="E18" s="24"/>
    </row>
    <row r="19" spans="1:5" ht="56.1" customHeight="1">
      <c r="A19" s="3"/>
      <c r="B19" s="12" t="s">
        <v>492</v>
      </c>
      <c r="C19" s="3"/>
      <c r="D19" s="3"/>
      <c r="E19" s="3"/>
    </row>
    <row r="20" spans="1:5" ht="20.100000000000001" customHeight="1">
      <c r="A20" s="24"/>
      <c r="B20" s="29" t="s">
        <v>493</v>
      </c>
      <c r="C20" s="33">
        <v>210</v>
      </c>
      <c r="D20" s="24"/>
      <c r="E20" s="34">
        <f>C20*D20</f>
        <v>0</v>
      </c>
    </row>
    <row r="21" spans="1:5" ht="20.100000000000001" customHeight="1">
      <c r="A21" s="3"/>
      <c r="B21" s="3"/>
      <c r="C21" s="3"/>
      <c r="D21" s="3"/>
      <c r="E21" s="3"/>
    </row>
    <row r="22" spans="1:5" ht="20.100000000000001" customHeight="1">
      <c r="A22" s="24"/>
      <c r="B22" s="31" t="s">
        <v>494</v>
      </c>
      <c r="C22" s="30"/>
      <c r="D22" s="30"/>
      <c r="E22" s="41">
        <f>SUM(E17:E20)</f>
        <v>0</v>
      </c>
    </row>
  </sheetData>
  <mergeCells count="9">
    <mergeCell ref="B4:E4"/>
    <mergeCell ref="B6:E6"/>
    <mergeCell ref="B1:E1"/>
    <mergeCell ref="B3:E3"/>
    <mergeCell ref="B9:E9"/>
    <mergeCell ref="B10:E10"/>
    <mergeCell ref="B8:E8"/>
    <mergeCell ref="B7:E7"/>
    <mergeCell ref="B5:E5"/>
  </mergeCells>
  <pageMargins left="0.5" right="0.5" top="0.75" bottom="0.75" header="0.27777800000000002" footer="0.27777800000000002"/>
  <pageSetup orientation="portrait"/>
  <headerFooter>
    <oddFooter>&amp;C&amp;"Helvetica Neue,Regular"&amp;12&amp;K000000&amp;P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7"/>
  <sheetViews>
    <sheetView showGridLines="0" workbookViewId="0"/>
  </sheetViews>
  <sheetFormatPr defaultColWidth="16.28515625" defaultRowHeight="19.899999999999999" customHeight="1"/>
  <cols>
    <col min="1" max="1" width="9.28515625" style="69" customWidth="1"/>
    <col min="2" max="2" width="54.28515625" style="69" customWidth="1"/>
    <col min="3" max="256" width="16.28515625" style="69" customWidth="1"/>
  </cols>
  <sheetData>
    <row r="1" spans="1:5" ht="24" customHeight="1">
      <c r="A1" s="23" t="s">
        <v>495</v>
      </c>
      <c r="B1" s="108" t="s">
        <v>496</v>
      </c>
      <c r="C1" s="109"/>
      <c r="D1" s="109"/>
      <c r="E1" s="110"/>
    </row>
    <row r="2" spans="1:5" ht="21" customHeight="1">
      <c r="A2" s="24"/>
      <c r="B2" s="25" t="s">
        <v>35</v>
      </c>
      <c r="C2" s="26"/>
      <c r="D2" s="26"/>
      <c r="E2" s="26"/>
    </row>
    <row r="3" spans="1:5" ht="20.100000000000001" customHeight="1">
      <c r="A3" s="3"/>
      <c r="B3" s="111" t="s">
        <v>497</v>
      </c>
      <c r="C3" s="95"/>
      <c r="D3" s="95"/>
      <c r="E3" s="95"/>
    </row>
    <row r="4" spans="1:5" ht="20.100000000000001" customHeight="1">
      <c r="A4" s="24"/>
      <c r="B4" s="107" t="s">
        <v>498</v>
      </c>
      <c r="C4" s="106"/>
      <c r="D4" s="106"/>
      <c r="E4" s="106"/>
    </row>
    <row r="5" spans="1:5" ht="44.1" customHeight="1">
      <c r="A5" s="3"/>
      <c r="B5" s="111" t="s">
        <v>499</v>
      </c>
      <c r="C5" s="95"/>
      <c r="D5" s="95"/>
      <c r="E5" s="95"/>
    </row>
    <row r="6" spans="1:5" ht="20.100000000000001" customHeight="1">
      <c r="A6" s="24"/>
      <c r="B6" s="107" t="s">
        <v>500</v>
      </c>
      <c r="C6" s="106"/>
      <c r="D6" s="106"/>
      <c r="E6" s="106"/>
    </row>
    <row r="7" spans="1:5" ht="20.100000000000001" customHeight="1">
      <c r="A7" s="3"/>
      <c r="B7" s="111" t="s">
        <v>501</v>
      </c>
      <c r="C7" s="95"/>
      <c r="D7" s="95"/>
      <c r="E7" s="95"/>
    </row>
    <row r="8" spans="1:5" ht="20.100000000000001" customHeight="1">
      <c r="A8" s="30"/>
      <c r="B8" s="31" t="s">
        <v>81</v>
      </c>
      <c r="C8" s="31" t="s">
        <v>42</v>
      </c>
      <c r="D8" s="31" t="s">
        <v>43</v>
      </c>
      <c r="E8" s="31" t="s">
        <v>44</v>
      </c>
    </row>
    <row r="9" spans="1:5" ht="20.100000000000001" customHeight="1">
      <c r="A9" s="21" t="s">
        <v>234</v>
      </c>
      <c r="B9" s="21" t="s">
        <v>502</v>
      </c>
      <c r="C9" s="3"/>
      <c r="D9" s="3"/>
      <c r="E9" s="3"/>
    </row>
    <row r="10" spans="1:5" ht="44.1" customHeight="1">
      <c r="A10" s="24"/>
      <c r="B10" s="27" t="s">
        <v>503</v>
      </c>
      <c r="C10" s="24"/>
      <c r="D10" s="24"/>
      <c r="E10" s="24"/>
    </row>
    <row r="11" spans="1:5" ht="20.100000000000001" customHeight="1">
      <c r="A11" s="3"/>
      <c r="B11" s="9" t="s">
        <v>504</v>
      </c>
      <c r="C11" s="20">
        <v>1</v>
      </c>
      <c r="D11" s="3"/>
      <c r="E11" s="32">
        <f>C11*D11</f>
        <v>0</v>
      </c>
    </row>
    <row r="12" spans="1:5" ht="20.100000000000001" customHeight="1">
      <c r="A12" s="24"/>
      <c r="B12" s="27" t="s">
        <v>505</v>
      </c>
      <c r="C12" s="33">
        <v>1</v>
      </c>
      <c r="D12" s="24"/>
      <c r="E12" s="34">
        <f>C12*D12</f>
        <v>0</v>
      </c>
    </row>
    <row r="13" spans="1:5" ht="20.100000000000001" customHeight="1">
      <c r="A13" s="21" t="s">
        <v>238</v>
      </c>
      <c r="B13" s="21" t="s">
        <v>506</v>
      </c>
      <c r="C13" s="3"/>
      <c r="D13" s="3"/>
      <c r="E13" s="32"/>
    </row>
    <row r="14" spans="1:5" ht="32.1" customHeight="1">
      <c r="A14" s="24"/>
      <c r="B14" s="27" t="s">
        <v>507</v>
      </c>
      <c r="C14" s="24"/>
      <c r="D14" s="24"/>
      <c r="E14" s="34"/>
    </row>
    <row r="15" spans="1:5" ht="32.25" customHeight="1">
      <c r="A15" s="3"/>
      <c r="B15" s="9" t="s">
        <v>508</v>
      </c>
      <c r="C15" s="20">
        <v>250</v>
      </c>
      <c r="D15" s="3"/>
      <c r="E15" s="32">
        <f>C15*D15</f>
        <v>0</v>
      </c>
    </row>
    <row r="16" spans="1:5" ht="20.100000000000001" customHeight="1">
      <c r="A16" s="24"/>
      <c r="B16" s="24"/>
      <c r="C16" s="24"/>
      <c r="D16" s="24"/>
      <c r="E16" s="24"/>
    </row>
    <row r="17" spans="1:5" ht="20.100000000000001" customHeight="1">
      <c r="A17" s="3"/>
      <c r="B17" s="21" t="s">
        <v>509</v>
      </c>
      <c r="C17" s="8"/>
      <c r="D17" s="8"/>
      <c r="E17" s="35">
        <f>SUM(E9:E15)</f>
        <v>0</v>
      </c>
    </row>
  </sheetData>
  <mergeCells count="6">
    <mergeCell ref="B7:E7"/>
    <mergeCell ref="B5:E5"/>
    <mergeCell ref="B4:E4"/>
    <mergeCell ref="B6:E6"/>
    <mergeCell ref="B1:E1"/>
    <mergeCell ref="B3:E3"/>
  </mergeCells>
  <hyperlinks>
    <hyperlink ref="B15" r:id="rId1"/>
  </hyperlinks>
  <pageMargins left="0.5" right="0.5" top="0.75" bottom="0.75" header="0.27777800000000002" footer="0.27777800000000002"/>
  <pageSetup orientation="portrait"/>
  <headerFooter>
    <oddFooter>&amp;C&amp;"Helvetica Neue,Regular"&amp;12&amp;K000000&amp;P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9"/>
  <sheetViews>
    <sheetView showGridLines="0" workbookViewId="0"/>
  </sheetViews>
  <sheetFormatPr defaultColWidth="16.28515625" defaultRowHeight="19.899999999999999" customHeight="1"/>
  <cols>
    <col min="1" max="1" width="9.28515625" style="70" customWidth="1"/>
    <col min="2" max="2" width="54.28515625" style="70" customWidth="1"/>
    <col min="3" max="256" width="16.28515625" style="70" customWidth="1"/>
  </cols>
  <sheetData>
    <row r="1" spans="1:5" ht="24" customHeight="1">
      <c r="A1" s="23" t="s">
        <v>510</v>
      </c>
      <c r="B1" s="108" t="s">
        <v>511</v>
      </c>
      <c r="C1" s="109"/>
      <c r="D1" s="109"/>
      <c r="E1" s="110"/>
    </row>
    <row r="2" spans="1:5" ht="21" customHeight="1">
      <c r="A2" s="24"/>
      <c r="B2" s="25" t="s">
        <v>35</v>
      </c>
      <c r="C2" s="26"/>
      <c r="D2" s="26"/>
      <c r="E2" s="26"/>
    </row>
    <row r="3" spans="1:5" ht="20.100000000000001" customHeight="1">
      <c r="A3" s="3"/>
      <c r="B3" s="111" t="s">
        <v>512</v>
      </c>
      <c r="C3" s="95"/>
      <c r="D3" s="95"/>
      <c r="E3" s="95"/>
    </row>
    <row r="4" spans="1:5" ht="20.100000000000001" customHeight="1">
      <c r="A4" s="24"/>
      <c r="B4" s="107" t="s">
        <v>513</v>
      </c>
      <c r="C4" s="106"/>
      <c r="D4" s="106"/>
      <c r="E4" s="106"/>
    </row>
    <row r="5" spans="1:5" ht="32.1" customHeight="1">
      <c r="A5" s="3"/>
      <c r="B5" s="111" t="s">
        <v>514</v>
      </c>
      <c r="C5" s="95"/>
      <c r="D5" s="95"/>
      <c r="E5" s="95"/>
    </row>
    <row r="6" spans="1:5" ht="44.1" customHeight="1">
      <c r="A6" s="24"/>
      <c r="B6" s="107" t="s">
        <v>515</v>
      </c>
      <c r="C6" s="106"/>
      <c r="D6" s="106"/>
      <c r="E6" s="106"/>
    </row>
    <row r="7" spans="1:5" ht="20.100000000000001" customHeight="1">
      <c r="A7" s="3"/>
      <c r="B7" s="111" t="s">
        <v>516</v>
      </c>
      <c r="C7" s="95"/>
      <c r="D7" s="95"/>
      <c r="E7" s="95"/>
    </row>
    <row r="8" spans="1:5" ht="20.100000000000001" customHeight="1">
      <c r="A8" s="24"/>
      <c r="B8" s="113" t="s">
        <v>517</v>
      </c>
      <c r="C8" s="106"/>
      <c r="D8" s="106"/>
      <c r="E8" s="106"/>
    </row>
    <row r="9" spans="1:5" ht="20.100000000000001" customHeight="1">
      <c r="A9" s="8"/>
      <c r="B9" s="21" t="s">
        <v>81</v>
      </c>
      <c r="C9" s="21" t="s">
        <v>42</v>
      </c>
      <c r="D9" s="21" t="s">
        <v>43</v>
      </c>
      <c r="E9" s="21" t="s">
        <v>44</v>
      </c>
    </row>
    <row r="10" spans="1:5" ht="20.100000000000001" customHeight="1">
      <c r="A10" s="31" t="s">
        <v>260</v>
      </c>
      <c r="B10" s="31" t="s">
        <v>518</v>
      </c>
      <c r="C10" s="24"/>
      <c r="D10" s="24"/>
      <c r="E10" s="24"/>
    </row>
    <row r="11" spans="1:5" ht="32.1" customHeight="1">
      <c r="A11" s="3"/>
      <c r="B11" s="12" t="s">
        <v>519</v>
      </c>
      <c r="C11" s="3"/>
      <c r="D11" s="3"/>
      <c r="E11" s="3"/>
    </row>
    <row r="12" spans="1:5" ht="20.100000000000001" customHeight="1">
      <c r="A12" s="24"/>
      <c r="B12" s="29" t="s">
        <v>520</v>
      </c>
      <c r="C12" s="33">
        <v>32</v>
      </c>
      <c r="D12" s="24"/>
      <c r="E12" s="34">
        <f>C12*D12</f>
        <v>0</v>
      </c>
    </row>
    <row r="13" spans="1:5" ht="20.100000000000001" customHeight="1">
      <c r="A13" s="3"/>
      <c r="B13" s="12" t="s">
        <v>521</v>
      </c>
      <c r="C13" s="20">
        <v>120</v>
      </c>
      <c r="D13" s="3"/>
      <c r="E13" s="32">
        <f>C13*D13</f>
        <v>0</v>
      </c>
    </row>
    <row r="14" spans="1:5" ht="20.100000000000001" customHeight="1">
      <c r="A14" s="31" t="s">
        <v>272</v>
      </c>
      <c r="B14" s="64" t="s">
        <v>522</v>
      </c>
      <c r="C14" s="24"/>
      <c r="D14" s="24"/>
      <c r="E14" s="24"/>
    </row>
    <row r="15" spans="1:5" ht="20.100000000000001" customHeight="1">
      <c r="A15" s="3"/>
      <c r="B15" s="9" t="s">
        <v>523</v>
      </c>
      <c r="C15" s="3"/>
      <c r="D15" s="3"/>
      <c r="E15" s="3"/>
    </row>
    <row r="16" spans="1:5" ht="20.100000000000001" customHeight="1">
      <c r="A16" s="24"/>
      <c r="B16" s="27" t="s">
        <v>520</v>
      </c>
      <c r="C16" s="33">
        <v>225</v>
      </c>
      <c r="D16" s="24"/>
      <c r="E16" s="34">
        <f>C16*D16</f>
        <v>0</v>
      </c>
    </row>
    <row r="17" spans="1:5" ht="20.100000000000001" customHeight="1">
      <c r="A17" s="3"/>
      <c r="B17" s="9" t="s">
        <v>521</v>
      </c>
      <c r="C17" s="20">
        <v>110</v>
      </c>
      <c r="D17" s="3"/>
      <c r="E17" s="32">
        <f>C17*D17</f>
        <v>0</v>
      </c>
    </row>
    <row r="18" spans="1:5" ht="20.100000000000001" customHeight="1">
      <c r="A18" s="24"/>
      <c r="B18" s="24"/>
      <c r="C18" s="24"/>
      <c r="D18" s="24"/>
      <c r="E18" s="24"/>
    </row>
    <row r="19" spans="1:5" ht="20.100000000000001" customHeight="1">
      <c r="A19" s="3"/>
      <c r="B19" s="21" t="s">
        <v>524</v>
      </c>
      <c r="C19" s="8"/>
      <c r="D19" s="8"/>
      <c r="E19" s="35">
        <f>SUM(E12:E18)</f>
        <v>0</v>
      </c>
    </row>
  </sheetData>
  <mergeCells count="7">
    <mergeCell ref="B1:E1"/>
    <mergeCell ref="B3:E3"/>
    <mergeCell ref="B7:E7"/>
    <mergeCell ref="B8:E8"/>
    <mergeCell ref="B5:E5"/>
    <mergeCell ref="B4:E4"/>
    <mergeCell ref="B6:E6"/>
  </mergeCells>
  <pageMargins left="0.5" right="0.5" top="0.75" bottom="0.75" header="0.27777800000000002" footer="0.27777800000000002"/>
  <pageSetup orientation="portrait"/>
  <headerFooter>
    <oddFooter>&amp;C&amp;"Helvetica Neue,Regular"&amp;12&amp;K000000&amp;P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2"/>
  <sheetViews>
    <sheetView showGridLines="0" workbookViewId="0"/>
  </sheetViews>
  <sheetFormatPr defaultColWidth="16.28515625" defaultRowHeight="19.899999999999999" customHeight="1"/>
  <cols>
    <col min="1" max="1" width="9.28515625" style="71" customWidth="1"/>
    <col min="2" max="2" width="54.28515625" style="71" customWidth="1"/>
    <col min="3" max="256" width="16.28515625" style="71" customWidth="1"/>
  </cols>
  <sheetData>
    <row r="1" spans="1:5" ht="24" customHeight="1">
      <c r="A1" s="23" t="s">
        <v>525</v>
      </c>
      <c r="B1" s="108" t="s">
        <v>526</v>
      </c>
      <c r="C1" s="109"/>
      <c r="D1" s="109"/>
      <c r="E1" s="110"/>
    </row>
    <row r="2" spans="1:5" ht="21" customHeight="1">
      <c r="A2" s="24"/>
      <c r="B2" s="25" t="s">
        <v>35</v>
      </c>
      <c r="C2" s="26"/>
      <c r="D2" s="26"/>
      <c r="E2" s="26"/>
    </row>
    <row r="3" spans="1:5" ht="32.1" customHeight="1">
      <c r="A3" s="3"/>
      <c r="B3" s="111" t="s">
        <v>527</v>
      </c>
      <c r="C3" s="95"/>
      <c r="D3" s="95"/>
      <c r="E3" s="95"/>
    </row>
    <row r="4" spans="1:5" ht="20.100000000000001" customHeight="1">
      <c r="A4" s="24"/>
      <c r="B4" s="107" t="s">
        <v>528</v>
      </c>
      <c r="C4" s="106"/>
      <c r="D4" s="106"/>
      <c r="E4" s="106"/>
    </row>
    <row r="5" spans="1:5" ht="20.100000000000001" customHeight="1">
      <c r="A5" s="3"/>
      <c r="B5" s="111" t="s">
        <v>529</v>
      </c>
      <c r="C5" s="95"/>
      <c r="D5" s="95"/>
      <c r="E5" s="95"/>
    </row>
    <row r="6" spans="1:5" ht="20.100000000000001" customHeight="1">
      <c r="A6" s="24"/>
      <c r="B6" s="107" t="s">
        <v>530</v>
      </c>
      <c r="C6" s="106"/>
      <c r="D6" s="106"/>
      <c r="E6" s="106"/>
    </row>
    <row r="7" spans="1:5" ht="20.100000000000001" customHeight="1">
      <c r="A7" s="8"/>
      <c r="B7" s="21" t="s">
        <v>81</v>
      </c>
      <c r="C7" s="21" t="s">
        <v>42</v>
      </c>
      <c r="D7" s="21" t="s">
        <v>43</v>
      </c>
      <c r="E7" s="21" t="s">
        <v>44</v>
      </c>
    </row>
    <row r="8" spans="1:5" ht="20.100000000000001" customHeight="1">
      <c r="A8" s="31" t="s">
        <v>302</v>
      </c>
      <c r="B8" s="31" t="s">
        <v>531</v>
      </c>
      <c r="C8" s="24"/>
      <c r="D8" s="24"/>
      <c r="E8" s="24"/>
    </row>
    <row r="9" spans="1:5" ht="32.1" customHeight="1">
      <c r="A9" s="3"/>
      <c r="B9" s="12" t="s">
        <v>532</v>
      </c>
      <c r="C9" s="3"/>
      <c r="D9" s="3"/>
      <c r="E9" s="3"/>
    </row>
    <row r="10" spans="1:5" ht="20.100000000000001" customHeight="1">
      <c r="A10" s="24"/>
      <c r="B10" s="29" t="s">
        <v>533</v>
      </c>
      <c r="C10" s="24"/>
      <c r="D10" s="24"/>
      <c r="E10" s="24"/>
    </row>
    <row r="11" spans="1:5" ht="20.100000000000001" customHeight="1">
      <c r="A11" s="3"/>
      <c r="B11" s="12" t="s">
        <v>534</v>
      </c>
      <c r="C11" s="20">
        <v>4</v>
      </c>
      <c r="D11" s="3"/>
      <c r="E11" s="32">
        <f t="shared" ref="E11:E16" si="0">C11*D11</f>
        <v>0</v>
      </c>
    </row>
    <row r="12" spans="1:5" ht="20.100000000000001" customHeight="1">
      <c r="A12" s="24"/>
      <c r="B12" s="29" t="s">
        <v>535</v>
      </c>
      <c r="C12" s="33">
        <v>2.5</v>
      </c>
      <c r="D12" s="24"/>
      <c r="E12" s="34">
        <f t="shared" si="0"/>
        <v>0</v>
      </c>
    </row>
    <row r="13" spans="1:5" ht="20.100000000000001" customHeight="1">
      <c r="A13" s="3"/>
      <c r="B13" s="12" t="s">
        <v>536</v>
      </c>
      <c r="C13" s="20">
        <v>7.5</v>
      </c>
      <c r="D13" s="3"/>
      <c r="E13" s="32">
        <f t="shared" si="0"/>
        <v>0</v>
      </c>
    </row>
    <row r="14" spans="1:5" ht="20.100000000000001" customHeight="1">
      <c r="A14" s="24"/>
      <c r="B14" s="29" t="s">
        <v>537</v>
      </c>
      <c r="C14" s="33">
        <v>5.5</v>
      </c>
      <c r="D14" s="24"/>
      <c r="E14" s="34">
        <f t="shared" si="0"/>
        <v>0</v>
      </c>
    </row>
    <row r="15" spans="1:5" ht="20.100000000000001" customHeight="1">
      <c r="A15" s="3"/>
      <c r="B15" s="12" t="s">
        <v>538</v>
      </c>
      <c r="C15" s="20">
        <v>6</v>
      </c>
      <c r="D15" s="3"/>
      <c r="E15" s="32">
        <f t="shared" si="0"/>
        <v>0</v>
      </c>
    </row>
    <row r="16" spans="1:5" ht="20.100000000000001" customHeight="1">
      <c r="A16" s="24"/>
      <c r="B16" s="29" t="s">
        <v>539</v>
      </c>
      <c r="C16" s="33">
        <v>32</v>
      </c>
      <c r="D16" s="24"/>
      <c r="E16" s="34">
        <f t="shared" si="0"/>
        <v>0</v>
      </c>
    </row>
    <row r="17" spans="1:5" ht="20.100000000000001" customHeight="1">
      <c r="A17" s="21" t="s">
        <v>306</v>
      </c>
      <c r="B17" s="37" t="s">
        <v>540</v>
      </c>
      <c r="C17" s="3"/>
      <c r="D17" s="3"/>
      <c r="E17" s="3"/>
    </row>
    <row r="18" spans="1:5" ht="44.1" customHeight="1">
      <c r="A18" s="24"/>
      <c r="B18" s="29" t="s">
        <v>541</v>
      </c>
      <c r="C18" s="24"/>
      <c r="D18" s="24"/>
      <c r="E18" s="24"/>
    </row>
    <row r="19" spans="1:5" ht="20.100000000000001" customHeight="1">
      <c r="A19" s="3"/>
      <c r="B19" s="9" t="s">
        <v>533</v>
      </c>
      <c r="C19" s="3"/>
      <c r="D19" s="3"/>
      <c r="E19" s="3"/>
    </row>
    <row r="20" spans="1:5" ht="20.100000000000001" customHeight="1">
      <c r="A20" s="24"/>
      <c r="B20" s="27" t="s">
        <v>534</v>
      </c>
      <c r="C20" s="33">
        <v>11.5</v>
      </c>
      <c r="D20" s="24"/>
      <c r="E20" s="34">
        <f>C20*D20</f>
        <v>0</v>
      </c>
    </row>
    <row r="21" spans="1:5" ht="20.100000000000001" customHeight="1">
      <c r="A21" s="3"/>
      <c r="B21" s="9" t="s">
        <v>535</v>
      </c>
      <c r="C21" s="20">
        <v>14.5</v>
      </c>
      <c r="D21" s="3"/>
      <c r="E21" s="32">
        <f>C21*D21</f>
        <v>0</v>
      </c>
    </row>
    <row r="22" spans="1:5" ht="20.100000000000001" customHeight="1">
      <c r="A22" s="31" t="s">
        <v>312</v>
      </c>
      <c r="B22" s="31" t="s">
        <v>542</v>
      </c>
      <c r="C22" s="24"/>
      <c r="D22" s="24"/>
      <c r="E22" s="24"/>
    </row>
    <row r="23" spans="1:5" ht="68.099999999999994" customHeight="1">
      <c r="A23" s="3"/>
      <c r="B23" s="12" t="s">
        <v>543</v>
      </c>
      <c r="C23" s="3"/>
      <c r="D23" s="3"/>
      <c r="E23" s="3"/>
    </row>
    <row r="24" spans="1:5" ht="20.100000000000001" customHeight="1">
      <c r="A24" s="24"/>
      <c r="B24" s="27" t="s">
        <v>544</v>
      </c>
      <c r="C24" s="33">
        <v>26</v>
      </c>
      <c r="D24" s="24"/>
      <c r="E24" s="34">
        <f>C24*D24</f>
        <v>0</v>
      </c>
    </row>
    <row r="25" spans="1:5" ht="20.100000000000001" customHeight="1">
      <c r="A25" s="3"/>
      <c r="B25" s="9" t="s">
        <v>545</v>
      </c>
      <c r="C25" s="20">
        <v>6</v>
      </c>
      <c r="D25" s="3"/>
      <c r="E25" s="32">
        <f>C25*D25</f>
        <v>0</v>
      </c>
    </row>
    <row r="26" spans="1:5" ht="20.100000000000001" customHeight="1">
      <c r="A26" s="24"/>
      <c r="B26" s="27" t="s">
        <v>546</v>
      </c>
      <c r="C26" s="33">
        <v>45</v>
      </c>
      <c r="D26" s="24"/>
      <c r="E26" s="34">
        <f>C26*D26</f>
        <v>0</v>
      </c>
    </row>
    <row r="27" spans="1:5" ht="20.100000000000001" customHeight="1">
      <c r="A27" s="21" t="s">
        <v>319</v>
      </c>
      <c r="B27" s="21" t="s">
        <v>547</v>
      </c>
      <c r="C27" s="3"/>
      <c r="D27" s="3"/>
      <c r="E27" s="32"/>
    </row>
    <row r="28" spans="1:5" ht="68.099999999999994" customHeight="1">
      <c r="A28" s="24"/>
      <c r="B28" s="27" t="s">
        <v>548</v>
      </c>
      <c r="C28" s="24"/>
      <c r="D28" s="24"/>
      <c r="E28" s="34"/>
    </row>
    <row r="29" spans="1:5" ht="20.100000000000001" customHeight="1">
      <c r="A29" s="3"/>
      <c r="B29" s="9" t="s">
        <v>549</v>
      </c>
      <c r="C29" s="3"/>
      <c r="D29" s="3"/>
      <c r="E29" s="32"/>
    </row>
    <row r="30" spans="1:5" ht="20.100000000000001" customHeight="1">
      <c r="A30" s="24"/>
      <c r="B30" s="27" t="s">
        <v>550</v>
      </c>
      <c r="C30" s="33">
        <v>56</v>
      </c>
      <c r="D30" s="24"/>
      <c r="E30" s="34">
        <f>C30*D30</f>
        <v>0</v>
      </c>
    </row>
    <row r="31" spans="1:5" ht="20.100000000000001" customHeight="1">
      <c r="A31" s="3"/>
      <c r="B31" s="3"/>
      <c r="C31" s="3"/>
      <c r="D31" s="3"/>
      <c r="E31" s="3"/>
    </row>
    <row r="32" spans="1:5" ht="20.100000000000001" customHeight="1">
      <c r="A32" s="24"/>
      <c r="B32" s="31" t="s">
        <v>551</v>
      </c>
      <c r="C32" s="30"/>
      <c r="D32" s="30"/>
      <c r="E32" s="65">
        <f>SUM(E11:E31)</f>
        <v>0</v>
      </c>
    </row>
  </sheetData>
  <mergeCells count="5">
    <mergeCell ref="B5:E5"/>
    <mergeCell ref="B4:E4"/>
    <mergeCell ref="B3:E3"/>
    <mergeCell ref="B6:E6"/>
    <mergeCell ref="B1:E1"/>
  </mergeCells>
  <pageMargins left="0.5" right="0.5" top="0.75" bottom="0.75" header="0.27777800000000002" footer="0.27777800000000002"/>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8"/>
  <sheetViews>
    <sheetView showGridLines="0" workbookViewId="0"/>
  </sheetViews>
  <sheetFormatPr defaultColWidth="16.28515625" defaultRowHeight="19.899999999999999" customHeight="1"/>
  <cols>
    <col min="1" max="1" width="9.28515625" style="18" customWidth="1"/>
    <col min="2" max="2" width="54.28515625" style="18" customWidth="1"/>
    <col min="3" max="256" width="16.28515625" style="18" customWidth="1"/>
  </cols>
  <sheetData>
    <row r="1" spans="1:5" ht="21.95" customHeight="1">
      <c r="A1" s="2"/>
      <c r="B1" s="97"/>
      <c r="C1" s="98"/>
      <c r="D1" s="98"/>
      <c r="E1" s="99"/>
    </row>
    <row r="2" spans="1:5" ht="20.100000000000001" customHeight="1">
      <c r="A2" s="3"/>
      <c r="B2" s="4"/>
      <c r="C2" s="4"/>
      <c r="D2" s="4"/>
      <c r="E2" s="4"/>
    </row>
    <row r="3" spans="1:5" ht="20.100000000000001" customHeight="1">
      <c r="A3" s="5"/>
      <c r="B3" s="103"/>
      <c r="C3" s="104"/>
      <c r="D3" s="104"/>
      <c r="E3" s="104"/>
    </row>
    <row r="4" spans="1:5" ht="33.950000000000003" customHeight="1">
      <c r="A4" s="6"/>
      <c r="B4" s="102" t="s">
        <v>0</v>
      </c>
      <c r="C4" s="98"/>
      <c r="D4" s="98"/>
      <c r="E4" s="99"/>
    </row>
    <row r="5" spans="1:5" ht="20.100000000000001" customHeight="1">
      <c r="A5" s="4"/>
      <c r="B5" s="100" t="s">
        <v>1</v>
      </c>
      <c r="C5" s="101"/>
      <c r="D5" s="101"/>
      <c r="E5" s="101"/>
    </row>
    <row r="6" spans="1:5" ht="20.100000000000001" customHeight="1">
      <c r="A6" s="3"/>
      <c r="B6" s="19" t="s">
        <v>18</v>
      </c>
      <c r="C6" s="3"/>
      <c r="D6" s="3"/>
      <c r="E6" s="3"/>
    </row>
    <row r="7" spans="1:5" ht="20.100000000000001" customHeight="1">
      <c r="A7" s="8"/>
      <c r="B7" s="8"/>
      <c r="C7" s="8"/>
      <c r="D7" s="8"/>
      <c r="E7" s="8"/>
    </row>
    <row r="8" spans="1:5" ht="20.100000000000001" customHeight="1">
      <c r="A8" s="3"/>
      <c r="B8" s="9" t="s">
        <v>19</v>
      </c>
      <c r="C8" s="3"/>
      <c r="D8" s="3"/>
      <c r="E8" s="3"/>
    </row>
    <row r="9" spans="1:5" ht="20.100000000000001" customHeight="1">
      <c r="A9" s="9" t="s">
        <v>20</v>
      </c>
      <c r="B9" s="12" t="s">
        <v>21</v>
      </c>
      <c r="C9" s="20">
        <f>SUM('GR REKAPITULACIJA'!C14)</f>
        <v>0</v>
      </c>
      <c r="D9" s="3"/>
      <c r="E9" s="3"/>
    </row>
    <row r="10" spans="1:5" ht="20.100000000000001" customHeight="1">
      <c r="A10" s="9" t="s">
        <v>22</v>
      </c>
      <c r="B10" s="9" t="s">
        <v>23</v>
      </c>
      <c r="C10" s="20">
        <f>SUM('OR REKAPITULACIJA'!C15)</f>
        <v>0</v>
      </c>
      <c r="D10" s="3"/>
      <c r="E10" s="3"/>
    </row>
    <row r="11" spans="1:5" ht="20.100000000000001" customHeight="1">
      <c r="A11" s="9" t="s">
        <v>24</v>
      </c>
      <c r="B11" s="9" t="s">
        <v>25</v>
      </c>
      <c r="C11" s="20">
        <f>SUM('3.I. UREĐENJE OKOLIŠA'!E43)</f>
        <v>0</v>
      </c>
      <c r="D11" s="3"/>
      <c r="E11" s="3"/>
    </row>
    <row r="12" spans="1:5" ht="20.100000000000001" customHeight="1">
      <c r="A12" s="3"/>
      <c r="B12" s="9" t="s">
        <v>26</v>
      </c>
      <c r="C12" s="20">
        <f>SUM('4.I. ViK'!E25)</f>
        <v>7800</v>
      </c>
      <c r="D12" s="3"/>
      <c r="E12" s="3"/>
    </row>
    <row r="13" spans="1:5" ht="20.100000000000001" customHeight="1">
      <c r="A13" s="3"/>
      <c r="B13" s="9" t="s">
        <v>27</v>
      </c>
      <c r="C13" s="20">
        <f>SUM('5.I. STRUJA'!E7)</f>
        <v>0</v>
      </c>
      <c r="D13" s="3"/>
      <c r="E13" s="3"/>
    </row>
    <row r="14" spans="1:5" ht="20.100000000000001" customHeight="1">
      <c r="A14" s="3"/>
      <c r="B14" s="9" t="s">
        <v>28</v>
      </c>
      <c r="C14" s="20">
        <f>SUM('6.I. STROJARSKE INST'!E7)</f>
        <v>0</v>
      </c>
      <c r="D14" s="3"/>
      <c r="E14" s="3"/>
    </row>
    <row r="15" spans="1:5" ht="20.100000000000001" customHeight="1">
      <c r="A15" s="3"/>
      <c r="B15" s="9" t="s">
        <v>29</v>
      </c>
      <c r="C15" s="3" t="e">
        <f>SUM(#REF!)</f>
        <v>#REF!</v>
      </c>
      <c r="D15" s="3"/>
      <c r="E15" s="3"/>
    </row>
    <row r="16" spans="1:5" ht="20.100000000000001" customHeight="1">
      <c r="A16" s="3"/>
      <c r="B16" s="3"/>
      <c r="C16" s="3"/>
      <c r="D16" s="3"/>
      <c r="E16" s="3"/>
    </row>
    <row r="17" spans="1:5" ht="20.100000000000001" customHeight="1">
      <c r="A17" s="3"/>
      <c r="B17" s="9" t="s">
        <v>30</v>
      </c>
      <c r="C17" s="3" t="e">
        <f>SUM(C9:C16)</f>
        <v>#REF!</v>
      </c>
      <c r="D17" s="3"/>
      <c r="E17" s="3"/>
    </row>
    <row r="18" spans="1:5" ht="20.100000000000001" customHeight="1">
      <c r="A18" s="3"/>
      <c r="B18" s="9" t="s">
        <v>31</v>
      </c>
      <c r="C18" s="3" t="e">
        <f>PRODUCT(C17*0.25)</f>
        <v>#REF!</v>
      </c>
      <c r="D18" s="3"/>
      <c r="E18" s="3"/>
    </row>
    <row r="19" spans="1:5" ht="20.100000000000001" customHeight="1">
      <c r="A19" s="3"/>
      <c r="B19" s="21" t="s">
        <v>32</v>
      </c>
      <c r="C19" s="8" t="e">
        <f>SUM(C17:C18)</f>
        <v>#REF!</v>
      </c>
      <c r="D19" s="8"/>
      <c r="E19" s="8"/>
    </row>
    <row r="20" spans="1:5" ht="20.100000000000001" customHeight="1">
      <c r="A20" s="3"/>
      <c r="B20" s="3"/>
      <c r="C20" s="3"/>
      <c r="D20" s="3"/>
      <c r="E20" s="3"/>
    </row>
    <row r="21" spans="1:5" ht="20.100000000000001" customHeight="1">
      <c r="A21" s="3"/>
      <c r="B21" s="3"/>
      <c r="C21" s="3"/>
      <c r="D21" s="3"/>
      <c r="E21" s="3"/>
    </row>
    <row r="22" spans="1:5" ht="20.100000000000001" customHeight="1">
      <c r="A22" s="3"/>
      <c r="B22" s="3"/>
      <c r="C22" s="3"/>
      <c r="D22" s="3"/>
      <c r="E22" s="3"/>
    </row>
    <row r="23" spans="1:5" ht="20.100000000000001" customHeight="1">
      <c r="A23" s="3"/>
      <c r="B23" s="3"/>
      <c r="C23" s="3"/>
      <c r="D23" s="3"/>
      <c r="E23" s="3"/>
    </row>
    <row r="24" spans="1:5" ht="20.100000000000001" customHeight="1">
      <c r="A24" s="3"/>
      <c r="B24" s="3"/>
      <c r="C24" s="3"/>
      <c r="D24" s="3"/>
      <c r="E24" s="3"/>
    </row>
    <row r="25" spans="1:5" ht="20.100000000000001" customHeight="1">
      <c r="A25" s="3"/>
      <c r="B25" s="3"/>
      <c r="C25" s="3"/>
      <c r="D25" s="3"/>
      <c r="E25" s="3"/>
    </row>
    <row r="26" spans="1:5" ht="20.100000000000001" customHeight="1">
      <c r="A26" s="3"/>
      <c r="B26" s="3"/>
      <c r="C26" s="3"/>
      <c r="D26" s="3"/>
      <c r="E26" s="3"/>
    </row>
    <row r="27" spans="1:5" ht="20.100000000000001" customHeight="1">
      <c r="A27" s="3"/>
      <c r="B27" s="3"/>
      <c r="C27" s="3"/>
      <c r="D27" s="3"/>
      <c r="E27" s="3"/>
    </row>
    <row r="28" spans="1:5" ht="20.100000000000001" customHeight="1">
      <c r="A28" s="3"/>
      <c r="B28" s="3"/>
      <c r="C28" s="3"/>
      <c r="D28" s="3"/>
      <c r="E28" s="3"/>
    </row>
  </sheetData>
  <mergeCells count="4">
    <mergeCell ref="B5:E5"/>
    <mergeCell ref="B4:E4"/>
    <mergeCell ref="B1:E1"/>
    <mergeCell ref="B3:E3"/>
  </mergeCells>
  <pageMargins left="0.5" right="0.5" top="0.75" bottom="0.75" header="0.27777800000000002" footer="0.27777800000000002"/>
  <pageSetup orientation="portrait"/>
  <headerFooter>
    <oddFooter>&amp;C&amp;"Helvetica Neue,Regular"&amp;12&amp;K000000&amp;P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6"/>
  <sheetViews>
    <sheetView showGridLines="0" workbookViewId="0"/>
  </sheetViews>
  <sheetFormatPr defaultColWidth="16.28515625" defaultRowHeight="19.899999999999999" customHeight="1"/>
  <cols>
    <col min="1" max="1" width="9.28515625" style="72" customWidth="1"/>
    <col min="2" max="2" width="54.28515625" style="72" customWidth="1"/>
    <col min="3" max="256" width="16.28515625" style="72" customWidth="1"/>
  </cols>
  <sheetData>
    <row r="1" spans="1:5" ht="24" customHeight="1">
      <c r="A1" s="23" t="s">
        <v>552</v>
      </c>
      <c r="B1" s="108" t="s">
        <v>553</v>
      </c>
      <c r="C1" s="109"/>
      <c r="D1" s="109"/>
      <c r="E1" s="110"/>
    </row>
    <row r="2" spans="1:5" ht="21" customHeight="1">
      <c r="A2" s="24"/>
      <c r="B2" s="25" t="s">
        <v>35</v>
      </c>
      <c r="C2" s="26"/>
      <c r="D2" s="26"/>
      <c r="E2" s="26"/>
    </row>
    <row r="3" spans="1:5" ht="20.100000000000001" customHeight="1">
      <c r="A3" s="3"/>
      <c r="B3" s="112" t="s">
        <v>554</v>
      </c>
      <c r="C3" s="95"/>
      <c r="D3" s="95"/>
      <c r="E3" s="95"/>
    </row>
    <row r="4" spans="1:5" ht="32.1" customHeight="1">
      <c r="A4" s="24"/>
      <c r="B4" s="107" t="s">
        <v>555</v>
      </c>
      <c r="C4" s="106"/>
      <c r="D4" s="106"/>
      <c r="E4" s="106"/>
    </row>
    <row r="5" spans="1:5" ht="20.100000000000001" customHeight="1">
      <c r="A5" s="3"/>
      <c r="B5" s="111" t="s">
        <v>556</v>
      </c>
      <c r="C5" s="95"/>
      <c r="D5" s="95"/>
      <c r="E5" s="95"/>
    </row>
    <row r="6" spans="1:5" ht="20.100000000000001" customHeight="1">
      <c r="A6" s="24"/>
      <c r="B6" s="107" t="s">
        <v>557</v>
      </c>
      <c r="C6" s="106"/>
      <c r="D6" s="106"/>
      <c r="E6" s="106"/>
    </row>
    <row r="7" spans="1:5" ht="32.1" customHeight="1">
      <c r="A7" s="3"/>
      <c r="B7" s="111" t="s">
        <v>558</v>
      </c>
      <c r="C7" s="95"/>
      <c r="D7" s="95"/>
      <c r="E7" s="95"/>
    </row>
    <row r="8" spans="1:5" ht="20.100000000000001" customHeight="1">
      <c r="A8" s="30"/>
      <c r="B8" s="31" t="s">
        <v>81</v>
      </c>
      <c r="C8" s="31" t="s">
        <v>42</v>
      </c>
      <c r="D8" s="31" t="s">
        <v>43</v>
      </c>
      <c r="E8" s="31" t="s">
        <v>44</v>
      </c>
    </row>
    <row r="9" spans="1:5" ht="20.100000000000001" customHeight="1">
      <c r="A9" s="21" t="s">
        <v>332</v>
      </c>
      <c r="B9" s="21" t="s">
        <v>559</v>
      </c>
      <c r="C9" s="3"/>
      <c r="D9" s="3"/>
      <c r="E9" s="3"/>
    </row>
    <row r="10" spans="1:5" ht="44.1" customHeight="1">
      <c r="A10" s="24"/>
      <c r="B10" s="29" t="s">
        <v>560</v>
      </c>
      <c r="C10" s="24"/>
      <c r="D10" s="24"/>
      <c r="E10" s="24"/>
    </row>
    <row r="11" spans="1:5" ht="20.100000000000001" customHeight="1">
      <c r="A11" s="3"/>
      <c r="B11" s="12" t="s">
        <v>533</v>
      </c>
      <c r="C11" s="3"/>
      <c r="D11" s="3"/>
      <c r="E11" s="3"/>
    </row>
    <row r="12" spans="1:5" ht="20.100000000000001" customHeight="1">
      <c r="A12" s="24"/>
      <c r="B12" s="29" t="s">
        <v>561</v>
      </c>
      <c r="C12" s="33">
        <v>5</v>
      </c>
      <c r="D12" s="24"/>
      <c r="E12" s="34">
        <f>C12*D12</f>
        <v>0</v>
      </c>
    </row>
    <row r="13" spans="1:5" ht="20.100000000000001" customHeight="1">
      <c r="A13" s="21" t="s">
        <v>562</v>
      </c>
      <c r="B13" s="37" t="s">
        <v>563</v>
      </c>
      <c r="C13" s="3"/>
      <c r="D13" s="3"/>
      <c r="E13" s="3"/>
    </row>
    <row r="14" spans="1:5" ht="44.1" customHeight="1">
      <c r="A14" s="24"/>
      <c r="B14" s="29" t="s">
        <v>564</v>
      </c>
      <c r="C14" s="24"/>
      <c r="D14" s="24"/>
      <c r="E14" s="24"/>
    </row>
    <row r="15" spans="1:5" ht="20.100000000000001" customHeight="1">
      <c r="A15" s="3"/>
      <c r="B15" s="12" t="s">
        <v>565</v>
      </c>
      <c r="C15" s="3"/>
      <c r="D15" s="3"/>
      <c r="E15" s="3"/>
    </row>
    <row r="16" spans="1:5" ht="80.099999999999994" customHeight="1">
      <c r="A16" s="24"/>
      <c r="B16" s="27" t="s">
        <v>566</v>
      </c>
      <c r="C16" s="24"/>
      <c r="D16" s="24"/>
      <c r="E16" s="24"/>
    </row>
    <row r="17" spans="1:5" ht="56.1" customHeight="1">
      <c r="A17" s="3"/>
      <c r="B17" s="9" t="s">
        <v>567</v>
      </c>
      <c r="C17" s="3"/>
      <c r="D17" s="3"/>
      <c r="E17" s="3"/>
    </row>
    <row r="18" spans="1:5" ht="20.100000000000001" customHeight="1">
      <c r="A18" s="24"/>
      <c r="B18" s="27" t="s">
        <v>568</v>
      </c>
      <c r="C18" s="33">
        <v>30.3</v>
      </c>
      <c r="D18" s="24"/>
      <c r="E18" s="34">
        <f t="shared" ref="E18:E24" si="0">C18*D18</f>
        <v>0</v>
      </c>
    </row>
    <row r="19" spans="1:5" ht="20.100000000000001" customHeight="1">
      <c r="A19" s="3"/>
      <c r="B19" s="9" t="s">
        <v>569</v>
      </c>
      <c r="C19" s="20">
        <v>10</v>
      </c>
      <c r="D19" s="3"/>
      <c r="E19" s="32">
        <f t="shared" si="0"/>
        <v>0</v>
      </c>
    </row>
    <row r="20" spans="1:5" ht="20.100000000000001" customHeight="1">
      <c r="A20" s="31" t="s">
        <v>570</v>
      </c>
      <c r="B20" s="31" t="s">
        <v>571</v>
      </c>
      <c r="C20" s="24"/>
      <c r="D20" s="24"/>
      <c r="E20" s="34">
        <f t="shared" si="0"/>
        <v>0</v>
      </c>
    </row>
    <row r="21" spans="1:5" ht="32.1" customHeight="1">
      <c r="A21" s="3"/>
      <c r="B21" s="9" t="s">
        <v>572</v>
      </c>
      <c r="C21" s="3"/>
      <c r="D21" s="3"/>
      <c r="E21" s="32">
        <f t="shared" si="0"/>
        <v>0</v>
      </c>
    </row>
    <row r="22" spans="1:5" ht="20.100000000000001" customHeight="1">
      <c r="A22" s="24"/>
      <c r="B22" s="27" t="s">
        <v>573</v>
      </c>
      <c r="C22" s="33">
        <v>2</v>
      </c>
      <c r="D22" s="24"/>
      <c r="E22" s="34">
        <f t="shared" si="0"/>
        <v>0</v>
      </c>
    </row>
    <row r="23" spans="1:5" ht="20.100000000000001" customHeight="1">
      <c r="A23" s="3"/>
      <c r="B23" s="9" t="s">
        <v>574</v>
      </c>
      <c r="C23" s="20">
        <v>2</v>
      </c>
      <c r="D23" s="3"/>
      <c r="E23" s="32">
        <f t="shared" si="0"/>
        <v>0</v>
      </c>
    </row>
    <row r="24" spans="1:5" ht="20.100000000000001" customHeight="1">
      <c r="A24" s="24"/>
      <c r="B24" s="27" t="s">
        <v>575</v>
      </c>
      <c r="C24" s="33">
        <v>1</v>
      </c>
      <c r="D24" s="24"/>
      <c r="E24" s="34">
        <f t="shared" si="0"/>
        <v>0</v>
      </c>
    </row>
    <row r="25" spans="1:5" ht="20.100000000000001" customHeight="1">
      <c r="A25" s="3"/>
      <c r="B25" s="3"/>
      <c r="C25" s="3"/>
      <c r="D25" s="3"/>
      <c r="E25" s="3"/>
    </row>
    <row r="26" spans="1:5" ht="20.100000000000001" customHeight="1">
      <c r="A26" s="24"/>
      <c r="B26" s="31" t="s">
        <v>576</v>
      </c>
      <c r="C26" s="30"/>
      <c r="D26" s="30"/>
      <c r="E26" s="65">
        <f>SUM(E12:E25)</f>
        <v>0</v>
      </c>
    </row>
  </sheetData>
  <mergeCells count="6">
    <mergeCell ref="B7:E7"/>
    <mergeCell ref="B5:E5"/>
    <mergeCell ref="B4:E4"/>
    <mergeCell ref="B6:E6"/>
    <mergeCell ref="B1:E1"/>
    <mergeCell ref="B3:E3"/>
  </mergeCells>
  <pageMargins left="0.5" right="0.5" top="0.75" bottom="0.75" header="0.27777800000000002" footer="0.27777800000000002"/>
  <pageSetup orientation="portrait"/>
  <headerFooter>
    <oddFooter>&amp;C&amp;"Helvetica Neue,Regular"&amp;12&amp;K000000&amp;P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2"/>
  <sheetViews>
    <sheetView showGridLines="0" workbookViewId="0"/>
  </sheetViews>
  <sheetFormatPr defaultColWidth="16.28515625" defaultRowHeight="19.899999999999999" customHeight="1"/>
  <cols>
    <col min="1" max="1" width="9.28515625" style="73" customWidth="1"/>
    <col min="2" max="2" width="54.28515625" style="73" customWidth="1"/>
    <col min="3" max="256" width="16.28515625" style="73" customWidth="1"/>
  </cols>
  <sheetData>
    <row r="1" spans="1:5" ht="24" customHeight="1">
      <c r="A1" s="23" t="s">
        <v>577</v>
      </c>
      <c r="B1" s="108" t="s">
        <v>578</v>
      </c>
      <c r="C1" s="109"/>
      <c r="D1" s="109"/>
      <c r="E1" s="110"/>
    </row>
    <row r="2" spans="1:5" ht="21" customHeight="1">
      <c r="A2" s="24"/>
      <c r="B2" s="25" t="s">
        <v>35</v>
      </c>
      <c r="C2" s="26"/>
      <c r="D2" s="26"/>
      <c r="E2" s="26"/>
    </row>
    <row r="3" spans="1:5" ht="32.1" customHeight="1">
      <c r="A3" s="3"/>
      <c r="B3" s="111" t="s">
        <v>579</v>
      </c>
      <c r="C3" s="95"/>
      <c r="D3" s="95"/>
      <c r="E3" s="95"/>
    </row>
    <row r="4" spans="1:5" ht="20.100000000000001" customHeight="1">
      <c r="A4" s="24"/>
      <c r="B4" s="107" t="s">
        <v>580</v>
      </c>
      <c r="C4" s="106"/>
      <c r="D4" s="106"/>
      <c r="E4" s="106"/>
    </row>
    <row r="5" spans="1:5" ht="44.1" customHeight="1">
      <c r="A5" s="3"/>
      <c r="B5" s="111" t="s">
        <v>581</v>
      </c>
      <c r="C5" s="95"/>
      <c r="D5" s="95"/>
      <c r="E5" s="95"/>
    </row>
    <row r="6" spans="1:5" ht="20.100000000000001" customHeight="1">
      <c r="A6" s="24"/>
      <c r="B6" s="113" t="s">
        <v>582</v>
      </c>
      <c r="C6" s="106"/>
      <c r="D6" s="106"/>
      <c r="E6" s="106"/>
    </row>
    <row r="7" spans="1:5" ht="20.100000000000001" customHeight="1">
      <c r="A7" s="8"/>
      <c r="B7" s="21" t="s">
        <v>81</v>
      </c>
      <c r="C7" s="21" t="s">
        <v>42</v>
      </c>
      <c r="D7" s="21" t="s">
        <v>43</v>
      </c>
      <c r="E7" s="21" t="s">
        <v>44</v>
      </c>
    </row>
    <row r="8" spans="1:5" ht="20.100000000000001" customHeight="1">
      <c r="A8" s="31" t="s">
        <v>353</v>
      </c>
      <c r="B8" s="31" t="s">
        <v>583</v>
      </c>
      <c r="C8" s="24"/>
      <c r="D8" s="24"/>
      <c r="E8" s="24"/>
    </row>
    <row r="9" spans="1:5" ht="44.1" customHeight="1">
      <c r="A9" s="3"/>
      <c r="B9" s="12" t="s">
        <v>584</v>
      </c>
      <c r="C9" s="3"/>
      <c r="D9" s="3"/>
      <c r="E9" s="3"/>
    </row>
    <row r="10" spans="1:5" ht="20.100000000000001" customHeight="1">
      <c r="A10" s="24"/>
      <c r="B10" s="29" t="s">
        <v>585</v>
      </c>
      <c r="C10" s="33">
        <v>1</v>
      </c>
      <c r="D10" s="24"/>
      <c r="E10" s="34">
        <f>C10*D10</f>
        <v>0</v>
      </c>
    </row>
    <row r="11" spans="1:5" ht="20.100000000000001" customHeight="1">
      <c r="A11" s="21" t="s">
        <v>360</v>
      </c>
      <c r="B11" s="37" t="s">
        <v>586</v>
      </c>
      <c r="C11" s="3"/>
      <c r="D11" s="3"/>
      <c r="E11" s="3"/>
    </row>
    <row r="12" spans="1:5" ht="128.1" customHeight="1">
      <c r="A12" s="24"/>
      <c r="B12" s="29" t="s">
        <v>587</v>
      </c>
      <c r="C12" s="24"/>
      <c r="D12" s="24"/>
      <c r="E12" s="24"/>
    </row>
    <row r="13" spans="1:5" ht="20.100000000000001" customHeight="1">
      <c r="A13" s="3"/>
      <c r="B13" s="12" t="s">
        <v>588</v>
      </c>
      <c r="C13" s="20">
        <v>1</v>
      </c>
      <c r="D13" s="3"/>
      <c r="E13" s="32">
        <f>C13*D13</f>
        <v>0</v>
      </c>
    </row>
    <row r="14" spans="1:5" ht="20.100000000000001" customHeight="1">
      <c r="A14" s="31" t="s">
        <v>589</v>
      </c>
      <c r="B14" s="64" t="s">
        <v>590</v>
      </c>
      <c r="C14" s="24"/>
      <c r="D14" s="24"/>
      <c r="E14" s="34"/>
    </row>
    <row r="15" spans="1:5" ht="44.1" customHeight="1">
      <c r="A15" s="3"/>
      <c r="B15" s="12" t="s">
        <v>591</v>
      </c>
      <c r="C15" s="3"/>
      <c r="D15" s="3"/>
      <c r="E15" s="32"/>
    </row>
    <row r="16" spans="1:5" ht="20.100000000000001" customHeight="1">
      <c r="A16" s="24"/>
      <c r="B16" s="29" t="s">
        <v>592</v>
      </c>
      <c r="C16" s="33">
        <v>1</v>
      </c>
      <c r="D16" s="24"/>
      <c r="E16" s="34">
        <f>C16*D16</f>
        <v>0</v>
      </c>
    </row>
    <row r="17" spans="1:5" ht="20.100000000000001" customHeight="1">
      <c r="A17" s="21" t="s">
        <v>593</v>
      </c>
      <c r="B17" s="37" t="s">
        <v>594</v>
      </c>
      <c r="C17" s="3"/>
      <c r="D17" s="3"/>
      <c r="E17" s="32"/>
    </row>
    <row r="18" spans="1:5" ht="20.100000000000001" customHeight="1">
      <c r="A18" s="24"/>
      <c r="B18" s="29" t="s">
        <v>595</v>
      </c>
      <c r="C18" s="24"/>
      <c r="D18" s="24"/>
      <c r="E18" s="34"/>
    </row>
    <row r="19" spans="1:5" ht="20.100000000000001" customHeight="1">
      <c r="A19" s="3"/>
      <c r="B19" s="12" t="s">
        <v>596</v>
      </c>
      <c r="C19" s="20">
        <v>44.5</v>
      </c>
      <c r="D19" s="3"/>
      <c r="E19" s="32">
        <f>C19*D19</f>
        <v>0</v>
      </c>
    </row>
    <row r="20" spans="1:5" ht="20.100000000000001" customHeight="1">
      <c r="A20" s="24"/>
      <c r="B20" s="29" t="s">
        <v>597</v>
      </c>
      <c r="C20" s="33">
        <v>22.5</v>
      </c>
      <c r="D20" s="24"/>
      <c r="E20" s="34">
        <f>C20*D20</f>
        <v>0</v>
      </c>
    </row>
    <row r="21" spans="1:5" ht="20.100000000000001" customHeight="1">
      <c r="A21" s="3"/>
      <c r="B21" s="3"/>
      <c r="C21" s="3"/>
      <c r="D21" s="3"/>
      <c r="E21" s="3"/>
    </row>
    <row r="22" spans="1:5" ht="20.100000000000001" customHeight="1">
      <c r="A22" s="24"/>
      <c r="B22" s="31" t="s">
        <v>598</v>
      </c>
      <c r="C22" s="30"/>
      <c r="D22" s="30"/>
      <c r="E22" s="65">
        <f>SUM(E10:E21)</f>
        <v>0</v>
      </c>
    </row>
  </sheetData>
  <mergeCells count="5">
    <mergeCell ref="B5:E5"/>
    <mergeCell ref="B4:E4"/>
    <mergeCell ref="B3:E3"/>
    <mergeCell ref="B6:E6"/>
    <mergeCell ref="B1:E1"/>
  </mergeCells>
  <pageMargins left="0.5" right="0.5" top="0.75" bottom="0.75" header="0.27777800000000002" footer="0.27777800000000002"/>
  <pageSetup orientation="portrait"/>
  <headerFooter>
    <oddFooter>&amp;C&amp;"Helvetica Neue,Regular"&amp;12&amp;K000000&amp;P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6"/>
  <sheetViews>
    <sheetView showGridLines="0" workbookViewId="0"/>
  </sheetViews>
  <sheetFormatPr defaultColWidth="16.28515625" defaultRowHeight="19.899999999999999" customHeight="1"/>
  <cols>
    <col min="1" max="1" width="9.28515625" style="74" customWidth="1"/>
    <col min="2" max="2" width="54.28515625" style="74" customWidth="1"/>
    <col min="3" max="256" width="16.28515625" style="74" customWidth="1"/>
  </cols>
  <sheetData>
    <row r="1" spans="1:5" ht="24" customHeight="1">
      <c r="A1" s="23" t="s">
        <v>599</v>
      </c>
      <c r="B1" s="108" t="s">
        <v>600</v>
      </c>
      <c r="C1" s="109"/>
      <c r="D1" s="109"/>
      <c r="E1" s="110"/>
    </row>
    <row r="2" spans="1:5" ht="21" customHeight="1">
      <c r="A2" s="24"/>
      <c r="B2" s="25" t="s">
        <v>35</v>
      </c>
      <c r="C2" s="26"/>
      <c r="D2" s="26"/>
      <c r="E2" s="26"/>
    </row>
    <row r="3" spans="1:5" ht="20.100000000000001" customHeight="1">
      <c r="A3" s="3"/>
      <c r="B3" s="111" t="s">
        <v>601</v>
      </c>
      <c r="C3" s="95"/>
      <c r="D3" s="95"/>
      <c r="E3" s="95"/>
    </row>
    <row r="4" spans="1:5" ht="20.100000000000001" customHeight="1">
      <c r="A4" s="24"/>
      <c r="B4" s="113" t="s">
        <v>602</v>
      </c>
      <c r="C4" s="106"/>
      <c r="D4" s="106"/>
      <c r="E4" s="106"/>
    </row>
    <row r="5" spans="1:5" ht="20.100000000000001" customHeight="1">
      <c r="A5" s="8"/>
      <c r="B5" s="21" t="s">
        <v>81</v>
      </c>
      <c r="C5" s="21" t="s">
        <v>42</v>
      </c>
      <c r="D5" s="21" t="s">
        <v>43</v>
      </c>
      <c r="E5" s="21" t="s">
        <v>44</v>
      </c>
    </row>
    <row r="6" spans="1:5" ht="20.100000000000001" customHeight="1">
      <c r="A6" s="31" t="s">
        <v>603</v>
      </c>
      <c r="B6" s="31" t="s">
        <v>604</v>
      </c>
      <c r="C6" s="24"/>
      <c r="D6" s="24"/>
      <c r="E6" s="24"/>
    </row>
    <row r="7" spans="1:5" ht="32.1" customHeight="1">
      <c r="A7" s="8"/>
      <c r="B7" s="9" t="s">
        <v>605</v>
      </c>
      <c r="C7" s="3"/>
      <c r="D7" s="3"/>
      <c r="E7" s="3"/>
    </row>
    <row r="8" spans="1:5" ht="20.100000000000001" customHeight="1">
      <c r="A8" s="24"/>
      <c r="B8" s="29" t="s">
        <v>606</v>
      </c>
      <c r="C8" s="33">
        <v>3</v>
      </c>
      <c r="D8" s="75"/>
      <c r="E8" s="75">
        <f>C8*D8</f>
        <v>0</v>
      </c>
    </row>
    <row r="9" spans="1:5" ht="20.100000000000001" customHeight="1">
      <c r="A9" s="21" t="s">
        <v>607</v>
      </c>
      <c r="B9" s="37" t="s">
        <v>608</v>
      </c>
      <c r="C9" s="3"/>
      <c r="D9" s="76"/>
      <c r="E9" s="76"/>
    </row>
    <row r="10" spans="1:5" ht="44.1" customHeight="1">
      <c r="A10" s="24"/>
      <c r="B10" s="29" t="s">
        <v>609</v>
      </c>
      <c r="C10" s="24"/>
      <c r="D10" s="75"/>
      <c r="E10" s="75"/>
    </row>
    <row r="11" spans="1:5" ht="32.1" customHeight="1">
      <c r="A11" s="3"/>
      <c r="B11" s="12" t="s">
        <v>610</v>
      </c>
      <c r="C11" s="20">
        <v>150</v>
      </c>
      <c r="D11" s="76"/>
      <c r="E11" s="76">
        <f>C11*D11</f>
        <v>0</v>
      </c>
    </row>
    <row r="12" spans="1:5" ht="20.100000000000001" customHeight="1">
      <c r="A12" s="31" t="s">
        <v>611</v>
      </c>
      <c r="B12" s="64" t="s">
        <v>612</v>
      </c>
      <c r="C12" s="24"/>
      <c r="D12" s="75"/>
      <c r="E12" s="75"/>
    </row>
    <row r="13" spans="1:5" ht="20.100000000000001" customHeight="1">
      <c r="A13" s="3"/>
      <c r="B13" s="12" t="s">
        <v>613</v>
      </c>
      <c r="C13" s="3"/>
      <c r="D13" s="76"/>
      <c r="E13" s="76"/>
    </row>
    <row r="14" spans="1:5" ht="20.100000000000001" customHeight="1">
      <c r="A14" s="24"/>
      <c r="B14" s="29" t="s">
        <v>614</v>
      </c>
      <c r="C14" s="33">
        <v>350</v>
      </c>
      <c r="D14" s="75"/>
      <c r="E14" s="75">
        <f>C14*D14</f>
        <v>0</v>
      </c>
    </row>
    <row r="15" spans="1:5" ht="20.100000000000001" customHeight="1">
      <c r="A15" s="3"/>
      <c r="B15" s="3"/>
      <c r="C15" s="3"/>
      <c r="D15" s="76"/>
      <c r="E15" s="76"/>
    </row>
    <row r="16" spans="1:5" ht="20.100000000000001" customHeight="1">
      <c r="A16" s="24"/>
      <c r="B16" s="31" t="s">
        <v>615</v>
      </c>
      <c r="C16" s="30"/>
      <c r="D16" s="77"/>
      <c r="E16" s="77">
        <f>SUM(E8:E15)</f>
        <v>0</v>
      </c>
    </row>
  </sheetData>
  <mergeCells count="3">
    <mergeCell ref="B4:E4"/>
    <mergeCell ref="B3:E3"/>
    <mergeCell ref="B1:E1"/>
  </mergeCells>
  <pageMargins left="0.5" right="0.5" top="0.75" bottom="0.75" header="0.27777800000000002" footer="0.27777800000000002"/>
  <pageSetup orientation="portrait"/>
  <headerFooter>
    <oddFooter>&amp;C&amp;"Helvetica Neue,Regular"&amp;12&amp;K000000&amp;P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7"/>
  <sheetViews>
    <sheetView showGridLines="0" workbookViewId="0"/>
  </sheetViews>
  <sheetFormatPr defaultColWidth="16.28515625" defaultRowHeight="19.899999999999999" customHeight="1"/>
  <cols>
    <col min="1" max="1" width="9.28515625" style="78" customWidth="1"/>
    <col min="2" max="2" width="54.28515625" style="78" customWidth="1"/>
    <col min="3" max="256" width="16.28515625" style="78" customWidth="1"/>
  </cols>
  <sheetData>
    <row r="1" spans="1:5" ht="24" customHeight="1">
      <c r="A1" s="23" t="s">
        <v>22</v>
      </c>
      <c r="B1" s="108" t="s">
        <v>616</v>
      </c>
      <c r="C1" s="109"/>
      <c r="D1" s="109"/>
      <c r="E1" s="110"/>
    </row>
    <row r="2" spans="1:5" ht="21" customHeight="1">
      <c r="A2" s="24"/>
      <c r="B2" s="26"/>
      <c r="C2" s="26"/>
      <c r="D2" s="26"/>
      <c r="E2" s="26"/>
    </row>
    <row r="3" spans="1:5" ht="20.100000000000001" customHeight="1">
      <c r="A3" s="3"/>
      <c r="B3" s="47"/>
      <c r="C3" s="51" t="s">
        <v>367</v>
      </c>
      <c r="D3" s="11"/>
      <c r="E3" s="11"/>
    </row>
    <row r="4" spans="1:5" ht="20.100000000000001" customHeight="1">
      <c r="A4" s="79" t="s">
        <v>617</v>
      </c>
      <c r="B4" s="80" t="s">
        <v>383</v>
      </c>
      <c r="C4" s="81">
        <f>SUM('2.I. VANJSKA STOLARIJA'!E40)</f>
        <v>0</v>
      </c>
      <c r="D4" s="28"/>
      <c r="E4" s="28"/>
    </row>
    <row r="5" spans="1:5" ht="20.100000000000001" customHeight="1">
      <c r="A5" s="9" t="s">
        <v>382</v>
      </c>
      <c r="B5" s="12" t="s">
        <v>618</v>
      </c>
      <c r="C5" s="53">
        <f>SUM('2.II. ZAVRŠNI ZIDARSKI'!E34)</f>
        <v>0</v>
      </c>
      <c r="D5" s="11"/>
      <c r="E5" s="11"/>
    </row>
    <row r="6" spans="1:5" ht="20.100000000000001" customHeight="1">
      <c r="A6" s="27" t="s">
        <v>452</v>
      </c>
      <c r="B6" s="29" t="s">
        <v>475</v>
      </c>
      <c r="C6" s="52">
        <f>SUM('2.III. PLIVAJUĆI PODOVI'!E32)</f>
        <v>0</v>
      </c>
      <c r="D6" s="28"/>
      <c r="E6" s="28"/>
    </row>
    <row r="7" spans="1:5" ht="20.100000000000001" customHeight="1">
      <c r="A7" s="9" t="s">
        <v>476</v>
      </c>
      <c r="B7" s="12" t="s">
        <v>494</v>
      </c>
      <c r="C7" s="53">
        <f>SUM('2.IV. FASADERSKI RADOVI'!E22)</f>
        <v>0</v>
      </c>
      <c r="D7" s="11"/>
      <c r="E7" s="11"/>
    </row>
    <row r="8" spans="1:5" ht="20.100000000000001" customHeight="1">
      <c r="A8" s="27" t="s">
        <v>495</v>
      </c>
      <c r="B8" s="27" t="s">
        <v>619</v>
      </c>
      <c r="C8" s="33">
        <f>SUM('2.V. GK RADOVI '!E17)</f>
        <v>0</v>
      </c>
      <c r="D8" s="30"/>
      <c r="E8" s="30"/>
    </row>
    <row r="9" spans="1:5" ht="20.100000000000001" customHeight="1">
      <c r="A9" s="9" t="s">
        <v>510</v>
      </c>
      <c r="B9" s="9" t="s">
        <v>524</v>
      </c>
      <c r="C9" s="20">
        <f>SUM('2.VI. LIČILAČKI RADOVI '!E19)</f>
        <v>0</v>
      </c>
      <c r="D9" s="3"/>
      <c r="E9" s="3"/>
    </row>
    <row r="10" spans="1:5" ht="20.100000000000001" customHeight="1">
      <c r="A10" s="27" t="s">
        <v>525</v>
      </c>
      <c r="B10" s="29" t="s">
        <v>551</v>
      </c>
      <c r="C10" s="33">
        <f>SUM('2.VII. PODOPOLAGAČKI RADOVI'!E32)</f>
        <v>0</v>
      </c>
      <c r="D10" s="24"/>
      <c r="E10" s="24"/>
    </row>
    <row r="11" spans="1:5" ht="20.100000000000001" customHeight="1">
      <c r="A11" s="9" t="s">
        <v>552</v>
      </c>
      <c r="B11" s="12" t="s">
        <v>576</v>
      </c>
      <c r="C11" s="20">
        <f>SUM('2.VIII. STOLARSKI RADOVI'!E26)</f>
        <v>0</v>
      </c>
      <c r="D11" s="3"/>
      <c r="E11" s="3"/>
    </row>
    <row r="12" spans="1:5" ht="20.100000000000001" customHeight="1">
      <c r="A12" s="27" t="s">
        <v>577</v>
      </c>
      <c r="B12" s="29" t="s">
        <v>598</v>
      </c>
      <c r="C12" s="33">
        <f>SUM('2.IX. BRAVARSKI RADOVI'!E22)</f>
        <v>0</v>
      </c>
      <c r="D12" s="24"/>
      <c r="E12" s="24"/>
    </row>
    <row r="13" spans="1:5" ht="20.100000000000001" customHeight="1">
      <c r="A13" s="9" t="s">
        <v>599</v>
      </c>
      <c r="B13" s="12" t="s">
        <v>600</v>
      </c>
      <c r="C13" s="20">
        <f>'2.X. ZAVRŠNI RADOVI'!E16</f>
        <v>0</v>
      </c>
      <c r="D13" s="3"/>
      <c r="E13" s="3"/>
    </row>
    <row r="14" spans="1:5" ht="21" customHeight="1">
      <c r="A14" s="24"/>
      <c r="B14" s="82"/>
      <c r="C14" s="83"/>
      <c r="D14" s="83"/>
      <c r="E14" s="83"/>
    </row>
    <row r="15" spans="1:5" ht="21.95" customHeight="1">
      <c r="A15" s="84"/>
      <c r="B15" s="85" t="s">
        <v>23</v>
      </c>
      <c r="C15" s="86">
        <f>SUM(C4:C12)</f>
        <v>0</v>
      </c>
      <c r="D15" s="87"/>
      <c r="E15" s="88"/>
    </row>
    <row r="16" spans="1:5" ht="33" customHeight="1">
      <c r="A16" s="24"/>
      <c r="B16" s="25" t="s">
        <v>381</v>
      </c>
      <c r="C16" s="26"/>
      <c r="D16" s="26"/>
      <c r="E16" s="26"/>
    </row>
    <row r="17" spans="1:5" ht="20.100000000000001" customHeight="1">
      <c r="A17" s="3"/>
      <c r="B17" s="89"/>
      <c r="C17" s="3"/>
      <c r="D17" s="3"/>
      <c r="E17" s="3"/>
    </row>
  </sheetData>
  <mergeCells count="1">
    <mergeCell ref="B1:E1"/>
  </mergeCells>
  <pageMargins left="0.5" right="0.5" top="0.75" bottom="0.75" header="0.27777800000000002" footer="0.27777800000000002"/>
  <pageSetup orientation="portrait"/>
  <headerFooter>
    <oddFooter>&amp;C&amp;"Helvetica Neue,Regular"&amp;12&amp;K000000&amp;P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3"/>
  <sheetViews>
    <sheetView showGridLines="0" workbookViewId="0"/>
  </sheetViews>
  <sheetFormatPr defaultColWidth="16.28515625" defaultRowHeight="19.899999999999999" customHeight="1"/>
  <cols>
    <col min="1" max="1" width="9.28515625" style="90" customWidth="1"/>
    <col min="2" max="2" width="54.28515625" style="90" customWidth="1"/>
    <col min="3" max="256" width="16.28515625" style="90" customWidth="1"/>
  </cols>
  <sheetData>
    <row r="1" spans="1:5" ht="24" customHeight="1">
      <c r="A1" s="23" t="s">
        <v>620</v>
      </c>
      <c r="B1" s="108" t="s">
        <v>25</v>
      </c>
      <c r="C1" s="109"/>
      <c r="D1" s="109"/>
      <c r="E1" s="110"/>
    </row>
    <row r="2" spans="1:5" ht="21" customHeight="1">
      <c r="A2" s="24"/>
      <c r="B2" s="25" t="s">
        <v>35</v>
      </c>
      <c r="C2" s="26"/>
      <c r="D2" s="26"/>
      <c r="E2" s="26"/>
    </row>
    <row r="3" spans="1:5" ht="20.100000000000001" customHeight="1">
      <c r="A3" s="3"/>
      <c r="B3" s="111" t="s">
        <v>621</v>
      </c>
      <c r="C3" s="95"/>
      <c r="D3" s="95"/>
      <c r="E3" s="95"/>
    </row>
    <row r="4" spans="1:5" ht="32.1" customHeight="1">
      <c r="A4" s="24"/>
      <c r="B4" s="107" t="s">
        <v>622</v>
      </c>
      <c r="C4" s="106"/>
      <c r="D4" s="106"/>
      <c r="E4" s="106"/>
    </row>
    <row r="5" spans="1:5" ht="20.100000000000001" customHeight="1">
      <c r="A5" s="3"/>
      <c r="B5" s="111" t="s">
        <v>623</v>
      </c>
      <c r="C5" s="95"/>
      <c r="D5" s="95"/>
      <c r="E5" s="95"/>
    </row>
    <row r="6" spans="1:5" ht="20.100000000000001" customHeight="1">
      <c r="A6" s="24"/>
      <c r="B6" s="107" t="s">
        <v>624</v>
      </c>
      <c r="C6" s="106"/>
      <c r="D6" s="106"/>
      <c r="E6" s="106"/>
    </row>
    <row r="7" spans="1:5" ht="20.100000000000001" customHeight="1">
      <c r="A7" s="8"/>
      <c r="B7" s="21" t="s">
        <v>81</v>
      </c>
      <c r="C7" s="21" t="s">
        <v>42</v>
      </c>
      <c r="D7" s="21" t="s">
        <v>43</v>
      </c>
      <c r="E7" s="21" t="s">
        <v>44</v>
      </c>
    </row>
    <row r="8" spans="1:5" ht="20.100000000000001" customHeight="1">
      <c r="A8" s="27" t="s">
        <v>625</v>
      </c>
      <c r="B8" s="27" t="s">
        <v>73</v>
      </c>
      <c r="C8" s="24"/>
      <c r="D8" s="24"/>
      <c r="E8" s="24"/>
    </row>
    <row r="9" spans="1:5" ht="20.100000000000001" customHeight="1">
      <c r="A9" s="3"/>
      <c r="B9" s="9" t="s">
        <v>626</v>
      </c>
      <c r="C9" s="20">
        <v>120</v>
      </c>
      <c r="D9" s="3"/>
      <c r="E9" s="32">
        <f t="shared" ref="E9:E14" si="0">C9*D9</f>
        <v>0</v>
      </c>
    </row>
    <row r="10" spans="1:5" ht="20.100000000000001" customHeight="1">
      <c r="A10" s="24"/>
      <c r="B10" s="27" t="s">
        <v>627</v>
      </c>
      <c r="C10" s="33">
        <v>50</v>
      </c>
      <c r="D10" s="24"/>
      <c r="E10" s="34">
        <f t="shared" si="0"/>
        <v>0</v>
      </c>
    </row>
    <row r="11" spans="1:5" ht="20.100000000000001" customHeight="1">
      <c r="A11" s="3"/>
      <c r="B11" s="9" t="s">
        <v>628</v>
      </c>
      <c r="C11" s="20">
        <v>40</v>
      </c>
      <c r="D11" s="3"/>
      <c r="E11" s="32">
        <f t="shared" si="0"/>
        <v>0</v>
      </c>
    </row>
    <row r="12" spans="1:5" ht="20.100000000000001" customHeight="1">
      <c r="A12" s="24"/>
      <c r="B12" s="27" t="s">
        <v>629</v>
      </c>
      <c r="C12" s="33">
        <v>8</v>
      </c>
      <c r="D12" s="24"/>
      <c r="E12" s="34">
        <f t="shared" si="0"/>
        <v>0</v>
      </c>
    </row>
    <row r="13" spans="1:5" ht="20.100000000000001" customHeight="1">
      <c r="A13" s="3"/>
      <c r="B13" s="9" t="s">
        <v>630</v>
      </c>
      <c r="C13" s="20">
        <v>2</v>
      </c>
      <c r="D13" s="3"/>
      <c r="E13" s="32">
        <f t="shared" si="0"/>
        <v>0</v>
      </c>
    </row>
    <row r="14" spans="1:5" ht="20.100000000000001" customHeight="1">
      <c r="A14" s="24"/>
      <c r="B14" s="27" t="s">
        <v>631</v>
      </c>
      <c r="C14" s="33">
        <v>5</v>
      </c>
      <c r="D14" s="24"/>
      <c r="E14" s="34">
        <f t="shared" si="0"/>
        <v>0</v>
      </c>
    </row>
    <row r="15" spans="1:5" ht="20.100000000000001" customHeight="1">
      <c r="A15" s="9" t="s">
        <v>632</v>
      </c>
      <c r="B15" s="9" t="s">
        <v>633</v>
      </c>
      <c r="C15" s="3"/>
      <c r="D15" s="3"/>
      <c r="E15" s="32"/>
    </row>
    <row r="16" spans="1:5" ht="20.100000000000001" customHeight="1">
      <c r="A16" s="24"/>
      <c r="B16" s="27" t="s">
        <v>634</v>
      </c>
      <c r="C16" s="33">
        <v>5</v>
      </c>
      <c r="D16" s="24"/>
      <c r="E16" s="34">
        <f t="shared" ref="E16:E22" si="1">C16*D16</f>
        <v>0</v>
      </c>
    </row>
    <row r="17" spans="1:5" ht="20.100000000000001" customHeight="1">
      <c r="A17" s="3"/>
      <c r="B17" s="9" t="s">
        <v>635</v>
      </c>
      <c r="C17" s="20">
        <v>5</v>
      </c>
      <c r="D17" s="3"/>
      <c r="E17" s="32">
        <f t="shared" si="1"/>
        <v>0</v>
      </c>
    </row>
    <row r="18" spans="1:5" ht="20.100000000000001" customHeight="1">
      <c r="A18" s="24"/>
      <c r="B18" s="27" t="s">
        <v>636</v>
      </c>
      <c r="C18" s="33">
        <v>3</v>
      </c>
      <c r="D18" s="24"/>
      <c r="E18" s="34">
        <f t="shared" si="1"/>
        <v>0</v>
      </c>
    </row>
    <row r="19" spans="1:5" ht="20.100000000000001" customHeight="1">
      <c r="A19" s="3"/>
      <c r="B19" s="9" t="s">
        <v>637</v>
      </c>
      <c r="C19" s="20">
        <v>4</v>
      </c>
      <c r="D19" s="3"/>
      <c r="E19" s="32">
        <f t="shared" si="1"/>
        <v>0</v>
      </c>
    </row>
    <row r="20" spans="1:5" ht="20.100000000000001" customHeight="1">
      <c r="A20" s="24"/>
      <c r="B20" s="27" t="s">
        <v>638</v>
      </c>
      <c r="C20" s="33">
        <v>90</v>
      </c>
      <c r="D20" s="24"/>
      <c r="E20" s="34">
        <f t="shared" si="1"/>
        <v>0</v>
      </c>
    </row>
    <row r="21" spans="1:5" ht="20.100000000000001" customHeight="1">
      <c r="A21" s="3"/>
      <c r="B21" s="9" t="s">
        <v>639</v>
      </c>
      <c r="C21" s="32">
        <v>1500</v>
      </c>
      <c r="D21" s="3"/>
      <c r="E21" s="32">
        <f t="shared" si="1"/>
        <v>0</v>
      </c>
    </row>
    <row r="22" spans="1:5" ht="20.100000000000001" customHeight="1">
      <c r="A22" s="24"/>
      <c r="B22" s="27" t="s">
        <v>640</v>
      </c>
      <c r="C22" s="33">
        <v>5</v>
      </c>
      <c r="D22" s="24"/>
      <c r="E22" s="34">
        <f t="shared" si="1"/>
        <v>0</v>
      </c>
    </row>
    <row r="23" spans="1:5" ht="20.100000000000001" customHeight="1">
      <c r="A23" s="9" t="s">
        <v>641</v>
      </c>
      <c r="B23" s="9" t="s">
        <v>642</v>
      </c>
      <c r="C23" s="3"/>
      <c r="D23" s="3"/>
      <c r="E23" s="32"/>
    </row>
    <row r="24" spans="1:5" ht="32.1" customHeight="1">
      <c r="A24" s="24"/>
      <c r="B24" s="27" t="s">
        <v>643</v>
      </c>
      <c r="C24" s="33">
        <v>15</v>
      </c>
      <c r="D24" s="24"/>
      <c r="E24" s="34">
        <f>C24*D24</f>
        <v>0</v>
      </c>
    </row>
    <row r="25" spans="1:5" ht="56.1" customHeight="1">
      <c r="A25" s="3"/>
      <c r="B25" s="9" t="s">
        <v>644</v>
      </c>
      <c r="C25" s="20">
        <v>45</v>
      </c>
      <c r="D25" s="3"/>
      <c r="E25" s="32">
        <f>C25*D25</f>
        <v>0</v>
      </c>
    </row>
    <row r="26" spans="1:5" ht="20.100000000000001" customHeight="1">
      <c r="A26" s="27" t="s">
        <v>645</v>
      </c>
      <c r="B26" s="27" t="s">
        <v>646</v>
      </c>
      <c r="C26" s="24"/>
      <c r="D26" s="24"/>
      <c r="E26" s="34"/>
    </row>
    <row r="27" spans="1:5" ht="20.100000000000001" customHeight="1">
      <c r="A27" s="3"/>
      <c r="B27" s="9" t="s">
        <v>647</v>
      </c>
      <c r="C27" s="20">
        <v>20</v>
      </c>
      <c r="D27" s="3"/>
      <c r="E27" s="32">
        <f>C27*D27</f>
        <v>0</v>
      </c>
    </row>
    <row r="28" spans="1:5" ht="32.1" customHeight="1">
      <c r="A28" s="24"/>
      <c r="B28" s="27" t="s">
        <v>648</v>
      </c>
      <c r="C28" s="33">
        <v>30</v>
      </c>
      <c r="D28" s="24"/>
      <c r="E28" s="34">
        <f>C28*D28</f>
        <v>0</v>
      </c>
    </row>
    <row r="29" spans="1:5" ht="20.100000000000001" customHeight="1">
      <c r="A29" s="9" t="s">
        <v>649</v>
      </c>
      <c r="B29" s="9" t="s">
        <v>650</v>
      </c>
      <c r="C29" s="3"/>
      <c r="D29" s="3"/>
      <c r="E29" s="32"/>
    </row>
    <row r="30" spans="1:5" ht="32.1" customHeight="1">
      <c r="A30" s="24"/>
      <c r="B30" s="27" t="s">
        <v>651</v>
      </c>
      <c r="C30" s="33">
        <v>74</v>
      </c>
      <c r="D30" s="24"/>
      <c r="E30" s="34">
        <f t="shared" ref="E30:E41" si="2">C30*D30</f>
        <v>0</v>
      </c>
    </row>
    <row r="31" spans="1:5" ht="20.100000000000001" customHeight="1">
      <c r="A31" s="3"/>
      <c r="B31" s="9" t="s">
        <v>652</v>
      </c>
      <c r="C31" s="20">
        <v>8</v>
      </c>
      <c r="D31" s="3"/>
      <c r="E31" s="32">
        <f t="shared" si="2"/>
        <v>0</v>
      </c>
    </row>
    <row r="32" spans="1:5" ht="20.100000000000001" customHeight="1">
      <c r="A32" s="24"/>
      <c r="B32" s="27" t="s">
        <v>653</v>
      </c>
      <c r="C32" s="33">
        <v>24</v>
      </c>
      <c r="D32" s="24"/>
      <c r="E32" s="34">
        <f t="shared" si="2"/>
        <v>0</v>
      </c>
    </row>
    <row r="33" spans="1:5" ht="20.100000000000001" customHeight="1">
      <c r="A33" s="9" t="s">
        <v>654</v>
      </c>
      <c r="B33" s="9" t="s">
        <v>655</v>
      </c>
      <c r="C33" s="3"/>
      <c r="D33" s="3"/>
      <c r="E33" s="32">
        <f t="shared" si="2"/>
        <v>0</v>
      </c>
    </row>
    <row r="34" spans="1:5" ht="20.100000000000001" customHeight="1">
      <c r="A34" s="24"/>
      <c r="B34" s="27" t="s">
        <v>656</v>
      </c>
      <c r="C34" s="33">
        <v>20</v>
      </c>
      <c r="D34" s="24"/>
      <c r="E34" s="34">
        <f t="shared" si="2"/>
        <v>0</v>
      </c>
    </row>
    <row r="35" spans="1:5" ht="20.100000000000001" customHeight="1">
      <c r="A35" s="3"/>
      <c r="B35" s="9" t="s">
        <v>657</v>
      </c>
      <c r="C35" s="20">
        <v>10</v>
      </c>
      <c r="D35" s="3"/>
      <c r="E35" s="32">
        <f t="shared" si="2"/>
        <v>0</v>
      </c>
    </row>
    <row r="36" spans="1:5" ht="20.100000000000001" customHeight="1">
      <c r="A36" s="24"/>
      <c r="B36" s="27" t="s">
        <v>658</v>
      </c>
      <c r="C36" s="33">
        <v>95</v>
      </c>
      <c r="D36" s="24"/>
      <c r="E36" s="34">
        <f t="shared" si="2"/>
        <v>0</v>
      </c>
    </row>
    <row r="37" spans="1:5" ht="20.100000000000001" customHeight="1">
      <c r="A37" s="3"/>
      <c r="B37" s="9" t="s">
        <v>659</v>
      </c>
      <c r="C37" s="20">
        <v>95</v>
      </c>
      <c r="D37" s="3"/>
      <c r="E37" s="32">
        <f t="shared" si="2"/>
        <v>0</v>
      </c>
    </row>
    <row r="38" spans="1:5" ht="20.100000000000001" customHeight="1">
      <c r="A38" s="24"/>
      <c r="B38" s="27" t="s">
        <v>660</v>
      </c>
      <c r="C38" s="33">
        <v>25</v>
      </c>
      <c r="D38" s="24"/>
      <c r="E38" s="34">
        <f t="shared" si="2"/>
        <v>0</v>
      </c>
    </row>
    <row r="39" spans="1:5" ht="32.1" customHeight="1">
      <c r="A39" s="3"/>
      <c r="B39" s="9" t="s">
        <v>661</v>
      </c>
      <c r="C39" s="20">
        <v>25</v>
      </c>
      <c r="D39" s="3"/>
      <c r="E39" s="32">
        <f t="shared" si="2"/>
        <v>0</v>
      </c>
    </row>
    <row r="40" spans="1:5" ht="20.100000000000001" customHeight="1">
      <c r="A40" s="24"/>
      <c r="B40" s="27" t="s">
        <v>662</v>
      </c>
      <c r="C40" s="33">
        <v>2</v>
      </c>
      <c r="D40" s="24"/>
      <c r="E40" s="34">
        <f t="shared" si="2"/>
        <v>0</v>
      </c>
    </row>
    <row r="41" spans="1:5" ht="20.100000000000001" customHeight="1">
      <c r="A41" s="3"/>
      <c r="B41" s="9" t="s">
        <v>663</v>
      </c>
      <c r="C41" s="20">
        <v>15</v>
      </c>
      <c r="D41" s="3"/>
      <c r="E41" s="32">
        <f t="shared" si="2"/>
        <v>0</v>
      </c>
    </row>
    <row r="42" spans="1:5" ht="20.100000000000001" customHeight="1">
      <c r="A42" s="24"/>
      <c r="B42" s="24"/>
      <c r="C42" s="24"/>
      <c r="D42" s="24"/>
      <c r="E42" s="24"/>
    </row>
    <row r="43" spans="1:5" ht="20.100000000000001" customHeight="1">
      <c r="A43" s="3"/>
      <c r="B43" s="21" t="s">
        <v>664</v>
      </c>
      <c r="C43" s="8"/>
      <c r="D43" s="8"/>
      <c r="E43" s="35">
        <f>SUM(E9:E42)</f>
        <v>0</v>
      </c>
    </row>
  </sheetData>
  <mergeCells count="5">
    <mergeCell ref="B5:E5"/>
    <mergeCell ref="B4:E4"/>
    <mergeCell ref="B3:E3"/>
    <mergeCell ref="B6:E6"/>
    <mergeCell ref="B1:E1"/>
  </mergeCells>
  <pageMargins left="0.5" right="0.5" top="0.75" bottom="0.75" header="0.27777800000000002" footer="0.27777800000000002"/>
  <pageSetup orientation="portrait"/>
  <headerFooter>
    <oddFooter>&amp;C&amp;"Helvetica Neue,Regular"&amp;12&amp;K000000&amp;P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5"/>
  <sheetViews>
    <sheetView showGridLines="0" workbookViewId="0"/>
  </sheetViews>
  <sheetFormatPr defaultColWidth="16.28515625" defaultRowHeight="19.899999999999999" customHeight="1"/>
  <cols>
    <col min="1" max="1" width="9.28515625" style="91" customWidth="1"/>
    <col min="2" max="2" width="54.28515625" style="91" customWidth="1"/>
    <col min="3" max="256" width="16.28515625" style="91" customWidth="1"/>
  </cols>
  <sheetData>
    <row r="1" spans="1:5" ht="24" customHeight="1">
      <c r="A1" s="23" t="s">
        <v>665</v>
      </c>
      <c r="B1" s="108" t="s">
        <v>666</v>
      </c>
      <c r="C1" s="109"/>
      <c r="D1" s="109"/>
      <c r="E1" s="110"/>
    </row>
    <row r="2" spans="1:5" ht="21" customHeight="1">
      <c r="A2" s="24"/>
      <c r="B2" s="25" t="s">
        <v>35</v>
      </c>
      <c r="C2" s="26"/>
      <c r="D2" s="26"/>
      <c r="E2" s="26"/>
    </row>
    <row r="3" spans="1:5" ht="20.100000000000001" customHeight="1">
      <c r="A3" s="3"/>
      <c r="B3" s="111" t="s">
        <v>667</v>
      </c>
      <c r="C3" s="95"/>
      <c r="D3" s="95"/>
      <c r="E3" s="95"/>
    </row>
    <row r="4" spans="1:5" ht="20.100000000000001" customHeight="1">
      <c r="A4" s="27" t="s">
        <v>668</v>
      </c>
      <c r="B4" s="27" t="s">
        <v>669</v>
      </c>
      <c r="C4" s="24"/>
      <c r="D4" s="24"/>
      <c r="E4" s="24"/>
    </row>
    <row r="5" spans="1:5" ht="20.100000000000001" customHeight="1">
      <c r="A5" s="3"/>
      <c r="B5" s="9" t="s">
        <v>670</v>
      </c>
      <c r="C5" s="20">
        <v>10</v>
      </c>
      <c r="D5" s="3"/>
      <c r="E5" s="32">
        <f t="shared" ref="E5:E18" si="0">C5*D5</f>
        <v>0</v>
      </c>
    </row>
    <row r="6" spans="1:5" ht="20.100000000000001" customHeight="1">
      <c r="A6" s="24"/>
      <c r="B6" s="27" t="s">
        <v>671</v>
      </c>
      <c r="C6" s="33">
        <v>2</v>
      </c>
      <c r="D6" s="24"/>
      <c r="E6" s="34">
        <f t="shared" si="0"/>
        <v>0</v>
      </c>
    </row>
    <row r="7" spans="1:5" ht="20.100000000000001" customHeight="1">
      <c r="A7" s="3"/>
      <c r="B7" s="9" t="s">
        <v>672</v>
      </c>
      <c r="C7" s="20">
        <v>2</v>
      </c>
      <c r="D7" s="3"/>
      <c r="E7" s="32">
        <f t="shared" si="0"/>
        <v>0</v>
      </c>
    </row>
    <row r="8" spans="1:5" ht="20.100000000000001" customHeight="1">
      <c r="A8" s="27" t="s">
        <v>673</v>
      </c>
      <c r="B8" s="27" t="s">
        <v>674</v>
      </c>
      <c r="C8" s="24"/>
      <c r="D8" s="24"/>
      <c r="E8" s="34">
        <f t="shared" si="0"/>
        <v>0</v>
      </c>
    </row>
    <row r="9" spans="1:5" ht="20.100000000000001" customHeight="1">
      <c r="A9" s="3"/>
      <c r="B9" s="9" t="s">
        <v>675</v>
      </c>
      <c r="C9" s="20">
        <v>15</v>
      </c>
      <c r="D9" s="3"/>
      <c r="E9" s="32">
        <f t="shared" si="0"/>
        <v>0</v>
      </c>
    </row>
    <row r="10" spans="1:5" ht="20.100000000000001" customHeight="1">
      <c r="A10" s="24"/>
      <c r="B10" s="27" t="s">
        <v>676</v>
      </c>
      <c r="C10" s="33">
        <v>10</v>
      </c>
      <c r="D10" s="24"/>
      <c r="E10" s="34">
        <f t="shared" si="0"/>
        <v>0</v>
      </c>
    </row>
    <row r="11" spans="1:5" ht="20.100000000000001" customHeight="1">
      <c r="A11" s="3"/>
      <c r="B11" s="9" t="s">
        <v>677</v>
      </c>
      <c r="C11" s="20">
        <v>1</v>
      </c>
      <c r="D11" s="3"/>
      <c r="E11" s="32">
        <f t="shared" si="0"/>
        <v>0</v>
      </c>
    </row>
    <row r="12" spans="1:5" ht="20.100000000000001" customHeight="1">
      <c r="A12" s="27" t="s">
        <v>678</v>
      </c>
      <c r="B12" s="27" t="s">
        <v>679</v>
      </c>
      <c r="C12" s="24"/>
      <c r="D12" s="24"/>
      <c r="E12" s="34">
        <f t="shared" si="0"/>
        <v>0</v>
      </c>
    </row>
    <row r="13" spans="1:5" ht="20.100000000000001" customHeight="1">
      <c r="A13" s="3"/>
      <c r="B13" s="9" t="s">
        <v>680</v>
      </c>
      <c r="C13" s="20">
        <v>2</v>
      </c>
      <c r="D13" s="3"/>
      <c r="E13" s="32">
        <f t="shared" si="0"/>
        <v>0</v>
      </c>
    </row>
    <row r="14" spans="1:5" ht="20.100000000000001" customHeight="1">
      <c r="A14" s="24"/>
      <c r="B14" s="27" t="s">
        <v>681</v>
      </c>
      <c r="C14" s="33">
        <v>14</v>
      </c>
      <c r="D14" s="24"/>
      <c r="E14" s="34">
        <f t="shared" si="0"/>
        <v>0</v>
      </c>
    </row>
    <row r="15" spans="1:5" ht="20.100000000000001" customHeight="1">
      <c r="A15" s="3"/>
      <c r="B15" s="9" t="s">
        <v>682</v>
      </c>
      <c r="C15" s="20">
        <v>5</v>
      </c>
      <c r="D15" s="3"/>
      <c r="E15" s="32">
        <f t="shared" si="0"/>
        <v>0</v>
      </c>
    </row>
    <row r="16" spans="1:5" ht="20.100000000000001" customHeight="1">
      <c r="A16" s="24"/>
      <c r="B16" s="27" t="s">
        <v>683</v>
      </c>
      <c r="C16" s="33">
        <v>15</v>
      </c>
      <c r="D16" s="24"/>
      <c r="E16" s="34">
        <f t="shared" si="0"/>
        <v>0</v>
      </c>
    </row>
    <row r="17" spans="1:5" ht="20.100000000000001" customHeight="1">
      <c r="A17" s="3"/>
      <c r="B17" s="9" t="s">
        <v>684</v>
      </c>
      <c r="C17" s="20">
        <v>14</v>
      </c>
      <c r="D17" s="3"/>
      <c r="E17" s="32">
        <f t="shared" si="0"/>
        <v>0</v>
      </c>
    </row>
    <row r="18" spans="1:5" ht="20.100000000000001" customHeight="1">
      <c r="A18" s="24"/>
      <c r="B18" s="27" t="s">
        <v>685</v>
      </c>
      <c r="C18" s="33">
        <v>6</v>
      </c>
      <c r="D18" s="24"/>
      <c r="E18" s="34">
        <f t="shared" si="0"/>
        <v>0</v>
      </c>
    </row>
    <row r="19" spans="1:5" ht="20.100000000000001" customHeight="1">
      <c r="A19" s="9" t="s">
        <v>678</v>
      </c>
      <c r="B19" s="9" t="s">
        <v>686</v>
      </c>
      <c r="C19" s="3"/>
      <c r="D19" s="3"/>
      <c r="E19" s="32"/>
    </row>
    <row r="20" spans="1:5" ht="20.100000000000001" customHeight="1">
      <c r="A20" s="24"/>
      <c r="B20" s="27" t="s">
        <v>687</v>
      </c>
      <c r="C20" s="33">
        <v>2</v>
      </c>
      <c r="D20" s="24"/>
      <c r="E20" s="34">
        <f>C20*D20</f>
        <v>0</v>
      </c>
    </row>
    <row r="21" spans="1:5" ht="20.100000000000001" customHeight="1">
      <c r="A21" s="3"/>
      <c r="B21" s="9" t="s">
        <v>688</v>
      </c>
      <c r="C21" s="20">
        <v>2</v>
      </c>
      <c r="D21" s="3"/>
      <c r="E21" s="32">
        <f>C21*D21</f>
        <v>0</v>
      </c>
    </row>
    <row r="22" spans="1:5" ht="20.100000000000001" customHeight="1">
      <c r="A22" s="24"/>
      <c r="B22" s="27" t="s">
        <v>689</v>
      </c>
      <c r="C22" s="33">
        <v>2</v>
      </c>
      <c r="D22" s="24"/>
      <c r="E22" s="34">
        <f>C22*D22</f>
        <v>0</v>
      </c>
    </row>
    <row r="23" spans="1:5" ht="20.100000000000001" customHeight="1">
      <c r="A23" s="3"/>
      <c r="B23" s="9" t="s">
        <v>690</v>
      </c>
      <c r="C23" s="20">
        <v>2</v>
      </c>
      <c r="D23" s="3"/>
      <c r="E23" s="32">
        <f>C23*D23</f>
        <v>0</v>
      </c>
    </row>
    <row r="24" spans="1:5" ht="20.100000000000001" customHeight="1">
      <c r="A24" s="24"/>
      <c r="B24" s="24"/>
      <c r="C24" s="24"/>
      <c r="D24" s="24"/>
      <c r="E24" s="33">
        <v>7800</v>
      </c>
    </row>
    <row r="25" spans="1:5" ht="20.100000000000001" customHeight="1">
      <c r="A25" s="3"/>
      <c r="B25" s="21" t="s">
        <v>664</v>
      </c>
      <c r="C25" s="8"/>
      <c r="D25" s="8"/>
      <c r="E25" s="38">
        <f>SUM(E5:E24)</f>
        <v>7800</v>
      </c>
    </row>
  </sheetData>
  <mergeCells count="2">
    <mergeCell ref="B3:E3"/>
    <mergeCell ref="B1:E1"/>
  </mergeCells>
  <pageMargins left="0.5" right="0.5" top="0.75" bottom="0.75" header="0.27777800000000002" footer="0.27777800000000002"/>
  <pageSetup orientation="portrait"/>
  <headerFooter>
    <oddFooter>&amp;C&amp;"Helvetica Neue,Regular"&amp;12&amp;K000000&amp;P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
  <sheetViews>
    <sheetView showGridLines="0" workbookViewId="0"/>
  </sheetViews>
  <sheetFormatPr defaultColWidth="16.28515625" defaultRowHeight="19.899999999999999" customHeight="1"/>
  <cols>
    <col min="1" max="1" width="9.28515625" style="92" customWidth="1"/>
    <col min="2" max="2" width="54.28515625" style="92" customWidth="1"/>
    <col min="3" max="256" width="16.28515625" style="92" customWidth="1"/>
  </cols>
  <sheetData>
    <row r="1" spans="1:5" ht="24" customHeight="1">
      <c r="A1" s="23" t="s">
        <v>691</v>
      </c>
      <c r="B1" s="108" t="s">
        <v>692</v>
      </c>
      <c r="C1" s="109"/>
      <c r="D1" s="109"/>
      <c r="E1" s="110"/>
    </row>
    <row r="2" spans="1:5" ht="21" customHeight="1">
      <c r="A2" s="24"/>
      <c r="B2" s="25" t="s">
        <v>35</v>
      </c>
      <c r="C2" s="26"/>
      <c r="D2" s="26"/>
      <c r="E2" s="26"/>
    </row>
    <row r="3" spans="1:5" ht="20.100000000000001" customHeight="1">
      <c r="A3" s="3"/>
      <c r="B3" s="111" t="s">
        <v>667</v>
      </c>
      <c r="C3" s="95"/>
      <c r="D3" s="95"/>
      <c r="E3" s="95"/>
    </row>
    <row r="4" spans="1:5" ht="20.100000000000001" customHeight="1">
      <c r="A4" s="31" t="s">
        <v>693</v>
      </c>
      <c r="B4" s="31" t="s">
        <v>694</v>
      </c>
      <c r="C4" s="24"/>
      <c r="D4" s="24"/>
      <c r="E4" s="24"/>
    </row>
    <row r="5" spans="1:5" ht="20.100000000000001" customHeight="1">
      <c r="A5" s="3"/>
      <c r="B5" s="9" t="s">
        <v>695</v>
      </c>
      <c r="C5" s="20">
        <v>1</v>
      </c>
      <c r="D5" s="3"/>
      <c r="E5" s="32">
        <f>C5*D5</f>
        <v>0</v>
      </c>
    </row>
    <row r="6" spans="1:5" ht="20.100000000000001" customHeight="1">
      <c r="A6" s="24"/>
      <c r="B6" s="24"/>
      <c r="C6" s="24"/>
      <c r="D6" s="24"/>
      <c r="E6" s="24"/>
    </row>
    <row r="7" spans="1:5" ht="20.100000000000001" customHeight="1">
      <c r="A7" s="3"/>
      <c r="B7" s="21" t="s">
        <v>696</v>
      </c>
      <c r="C7" s="8"/>
      <c r="D7" s="8"/>
      <c r="E7" s="35">
        <f>SUM(E5:E5)</f>
        <v>0</v>
      </c>
    </row>
  </sheetData>
  <mergeCells count="2">
    <mergeCell ref="B3:E3"/>
    <mergeCell ref="B1:E1"/>
  </mergeCells>
  <pageMargins left="0.5" right="0.5" top="0.75" bottom="0.75" header="0.27777800000000002" footer="0.27777800000000002"/>
  <pageSetup orientation="portrait"/>
  <headerFooter>
    <oddFooter>&amp;C&amp;"Helvetica Neue,Regular"&amp;12&amp;K000000&amp;P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
  <sheetViews>
    <sheetView showGridLines="0" workbookViewId="0"/>
  </sheetViews>
  <sheetFormatPr defaultColWidth="16.28515625" defaultRowHeight="19.899999999999999" customHeight="1"/>
  <cols>
    <col min="1" max="1" width="9.28515625" style="93" customWidth="1"/>
    <col min="2" max="2" width="54.28515625" style="93" customWidth="1"/>
    <col min="3" max="256" width="16.28515625" style="93" customWidth="1"/>
  </cols>
  <sheetData>
    <row r="1" spans="1:5" ht="24" customHeight="1">
      <c r="A1" s="23" t="s">
        <v>697</v>
      </c>
      <c r="B1" s="108" t="s">
        <v>698</v>
      </c>
      <c r="C1" s="109"/>
      <c r="D1" s="109"/>
      <c r="E1" s="110"/>
    </row>
    <row r="2" spans="1:5" ht="21" customHeight="1">
      <c r="A2" s="24"/>
      <c r="B2" s="25" t="s">
        <v>35</v>
      </c>
      <c r="C2" s="26"/>
      <c r="D2" s="26"/>
      <c r="E2" s="26"/>
    </row>
    <row r="3" spans="1:5" ht="20.100000000000001" customHeight="1">
      <c r="A3" s="3"/>
      <c r="B3" s="111" t="s">
        <v>667</v>
      </c>
      <c r="C3" s="95"/>
      <c r="D3" s="95"/>
      <c r="E3" s="95"/>
    </row>
    <row r="4" spans="1:5" ht="20.100000000000001" customHeight="1">
      <c r="A4" s="31" t="s">
        <v>699</v>
      </c>
      <c r="B4" s="31" t="s">
        <v>698</v>
      </c>
      <c r="C4" s="24"/>
      <c r="D4" s="24"/>
      <c r="E4" s="24"/>
    </row>
    <row r="5" spans="1:5" ht="20.100000000000001" customHeight="1">
      <c r="A5" s="3"/>
      <c r="B5" s="9" t="s">
        <v>700</v>
      </c>
      <c r="C5" s="20">
        <v>1</v>
      </c>
      <c r="D5" s="3"/>
      <c r="E5" s="32">
        <f>C5*D5</f>
        <v>0</v>
      </c>
    </row>
    <row r="6" spans="1:5" ht="20.100000000000001" customHeight="1">
      <c r="A6" s="24"/>
      <c r="B6" s="24"/>
      <c r="C6" s="24"/>
      <c r="D6" s="24"/>
      <c r="E6" s="24"/>
    </row>
    <row r="7" spans="1:5" ht="20.100000000000001" customHeight="1">
      <c r="A7" s="3"/>
      <c r="B7" s="21" t="s">
        <v>701</v>
      </c>
      <c r="C7" s="8"/>
      <c r="D7" s="8"/>
      <c r="E7" s="35">
        <f>SUM(E5:E6)</f>
        <v>0</v>
      </c>
    </row>
  </sheetData>
  <mergeCells count="2">
    <mergeCell ref="B3:E3"/>
    <mergeCell ref="B1:E1"/>
  </mergeCells>
  <pageMargins left="0.5" right="0.5" top="0.75" bottom="0.75" header="0.27777800000000002" footer="0.27777800000000002"/>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2"/>
  <sheetViews>
    <sheetView showGridLines="0" workbookViewId="0"/>
  </sheetViews>
  <sheetFormatPr defaultColWidth="16.28515625" defaultRowHeight="19.899999999999999" customHeight="1"/>
  <cols>
    <col min="1" max="1" width="9.28515625" style="22" customWidth="1"/>
    <col min="2" max="2" width="54.28515625" style="22" customWidth="1"/>
    <col min="3" max="256" width="16.28515625" style="22" customWidth="1"/>
  </cols>
  <sheetData>
    <row r="1" spans="1:5" ht="24" customHeight="1">
      <c r="A1" s="23" t="s">
        <v>33</v>
      </c>
      <c r="B1" s="108" t="s">
        <v>34</v>
      </c>
      <c r="C1" s="109"/>
      <c r="D1" s="109"/>
      <c r="E1" s="110"/>
    </row>
    <row r="2" spans="1:5" ht="21" customHeight="1">
      <c r="A2" s="24"/>
      <c r="B2" s="25" t="s">
        <v>35</v>
      </c>
      <c r="C2" s="26"/>
      <c r="D2" s="26"/>
      <c r="E2" s="26"/>
    </row>
    <row r="3" spans="1:5" ht="20.100000000000001" customHeight="1">
      <c r="A3" s="3"/>
      <c r="B3" s="94" t="s">
        <v>36</v>
      </c>
      <c r="C3" s="95"/>
      <c r="D3" s="95"/>
      <c r="E3" s="95"/>
    </row>
    <row r="4" spans="1:5" ht="44.1" customHeight="1">
      <c r="A4" s="24"/>
      <c r="B4" s="105" t="s">
        <v>37</v>
      </c>
      <c r="C4" s="106"/>
      <c r="D4" s="106"/>
      <c r="E4" s="106"/>
    </row>
    <row r="5" spans="1:5" ht="56.1" customHeight="1">
      <c r="A5" s="3"/>
      <c r="B5" s="94" t="s">
        <v>38</v>
      </c>
      <c r="C5" s="95"/>
      <c r="D5" s="95"/>
      <c r="E5" s="95"/>
    </row>
    <row r="6" spans="1:5" ht="20.100000000000001" customHeight="1">
      <c r="A6" s="24"/>
      <c r="B6" s="107" t="s">
        <v>39</v>
      </c>
      <c r="C6" s="106"/>
      <c r="D6" s="106"/>
      <c r="E6" s="106"/>
    </row>
    <row r="7" spans="1:5" ht="20.100000000000001" customHeight="1">
      <c r="A7" s="3"/>
      <c r="B7" s="19" t="s">
        <v>40</v>
      </c>
      <c r="C7" s="3"/>
      <c r="D7" s="3"/>
      <c r="E7" s="3"/>
    </row>
    <row r="8" spans="1:5" ht="20.100000000000001" customHeight="1">
      <c r="A8" s="30"/>
      <c r="B8" s="31" t="s">
        <v>41</v>
      </c>
      <c r="C8" s="31" t="s">
        <v>42</v>
      </c>
      <c r="D8" s="31" t="s">
        <v>43</v>
      </c>
      <c r="E8" s="31" t="s">
        <v>44</v>
      </c>
    </row>
    <row r="9" spans="1:5" ht="20.100000000000001" customHeight="1">
      <c r="A9" s="21" t="s">
        <v>45</v>
      </c>
      <c r="B9" s="21" t="s">
        <v>46</v>
      </c>
      <c r="C9" s="3"/>
      <c r="D9" s="3"/>
      <c r="E9" s="3"/>
    </row>
    <row r="10" spans="1:5" ht="104.1" customHeight="1">
      <c r="A10" s="24"/>
      <c r="B10" s="29" t="s">
        <v>47</v>
      </c>
      <c r="C10" s="24"/>
      <c r="D10" s="24"/>
      <c r="E10" s="24"/>
    </row>
    <row r="11" spans="1:5" ht="20.100000000000001" customHeight="1">
      <c r="A11" s="3"/>
      <c r="B11" s="9" t="s">
        <v>48</v>
      </c>
      <c r="C11" s="20">
        <v>1</v>
      </c>
      <c r="D11" s="3"/>
      <c r="E11" s="32">
        <f>C11*D11</f>
        <v>0</v>
      </c>
    </row>
    <row r="12" spans="1:5" ht="20.100000000000001" customHeight="1">
      <c r="A12" s="31" t="s">
        <v>49</v>
      </c>
      <c r="B12" s="31" t="s">
        <v>50</v>
      </c>
      <c r="C12" s="24"/>
      <c r="D12" s="24"/>
      <c r="E12" s="24"/>
    </row>
    <row r="13" spans="1:5" ht="56.1" customHeight="1">
      <c r="A13" s="3"/>
      <c r="B13" s="12" t="s">
        <v>51</v>
      </c>
      <c r="C13" s="3"/>
      <c r="D13" s="3"/>
      <c r="E13" s="3"/>
    </row>
    <row r="14" spans="1:5" ht="20.100000000000001" customHeight="1">
      <c r="A14" s="24"/>
      <c r="B14" s="27" t="s">
        <v>52</v>
      </c>
      <c r="C14" s="33">
        <v>1</v>
      </c>
      <c r="D14" s="24"/>
      <c r="E14" s="34">
        <f>C14*D14</f>
        <v>0</v>
      </c>
    </row>
    <row r="15" spans="1:5" ht="20.100000000000001" customHeight="1">
      <c r="A15" s="21" t="s">
        <v>53</v>
      </c>
      <c r="B15" s="21" t="s">
        <v>54</v>
      </c>
      <c r="C15" s="3"/>
      <c r="D15" s="3"/>
      <c r="E15" s="3"/>
    </row>
    <row r="16" spans="1:5" ht="32.1" customHeight="1">
      <c r="A16" s="24"/>
      <c r="B16" s="29" t="s">
        <v>55</v>
      </c>
      <c r="C16" s="24"/>
      <c r="D16" s="24"/>
      <c r="E16" s="24"/>
    </row>
    <row r="17" spans="1:5" ht="20.100000000000001" customHeight="1">
      <c r="A17" s="3"/>
      <c r="B17" s="9" t="s">
        <v>56</v>
      </c>
      <c r="C17" s="20">
        <v>165</v>
      </c>
      <c r="D17" s="3"/>
      <c r="E17" s="32">
        <f>C17*D17</f>
        <v>0</v>
      </c>
    </row>
    <row r="18" spans="1:5" ht="20.100000000000001" customHeight="1">
      <c r="A18" s="31" t="s">
        <v>57</v>
      </c>
      <c r="B18" s="31" t="s">
        <v>58</v>
      </c>
      <c r="C18" s="24"/>
      <c r="D18" s="24"/>
      <c r="E18" s="34"/>
    </row>
    <row r="19" spans="1:5" ht="44.1" customHeight="1">
      <c r="A19" s="3"/>
      <c r="B19" s="12" t="s">
        <v>59</v>
      </c>
      <c r="C19" s="3"/>
      <c r="D19" s="3"/>
      <c r="E19" s="32"/>
    </row>
    <row r="20" spans="1:5" ht="44.1" customHeight="1">
      <c r="A20" s="24"/>
      <c r="B20" s="29" t="s">
        <v>60</v>
      </c>
      <c r="C20" s="24"/>
      <c r="D20" s="24"/>
      <c r="E20" s="34"/>
    </row>
    <row r="21" spans="1:5" ht="20.100000000000001" customHeight="1">
      <c r="A21" s="3"/>
      <c r="B21" s="9" t="s">
        <v>61</v>
      </c>
      <c r="C21" s="20">
        <v>1</v>
      </c>
      <c r="D21" s="3"/>
      <c r="E21" s="32">
        <f>C21*D21</f>
        <v>0</v>
      </c>
    </row>
    <row r="22" spans="1:5" ht="20.100000000000001" customHeight="1">
      <c r="A22" s="24"/>
      <c r="B22" s="27" t="s">
        <v>62</v>
      </c>
      <c r="C22" s="33">
        <v>1</v>
      </c>
      <c r="D22" s="24"/>
      <c r="E22" s="34">
        <f>C22*D22</f>
        <v>0</v>
      </c>
    </row>
    <row r="23" spans="1:5" ht="20.100000000000001" customHeight="1">
      <c r="A23" s="3"/>
      <c r="B23" s="9" t="s">
        <v>63</v>
      </c>
      <c r="C23" s="20">
        <v>1</v>
      </c>
      <c r="D23" s="3"/>
      <c r="E23" s="32">
        <f>C23*D23</f>
        <v>0</v>
      </c>
    </row>
    <row r="24" spans="1:5" ht="20.100000000000001" customHeight="1">
      <c r="A24" s="24"/>
      <c r="B24" s="27" t="s">
        <v>64</v>
      </c>
      <c r="C24" s="33">
        <v>75</v>
      </c>
      <c r="D24" s="24"/>
      <c r="E24" s="34">
        <f>C24*D24</f>
        <v>0</v>
      </c>
    </row>
    <row r="25" spans="1:5" ht="20.100000000000001" customHeight="1">
      <c r="A25" s="21" t="s">
        <v>65</v>
      </c>
      <c r="B25" s="21" t="s">
        <v>66</v>
      </c>
      <c r="C25" s="3"/>
      <c r="D25" s="3"/>
      <c r="E25" s="32"/>
    </row>
    <row r="26" spans="1:5" ht="92.1" customHeight="1">
      <c r="A26" s="24"/>
      <c r="B26" s="29" t="s">
        <v>67</v>
      </c>
      <c r="C26" s="24"/>
      <c r="D26" s="24"/>
      <c r="E26" s="34"/>
    </row>
    <row r="27" spans="1:5" ht="20.100000000000001" customHeight="1">
      <c r="A27" s="3"/>
      <c r="B27" s="9" t="s">
        <v>68</v>
      </c>
      <c r="C27" s="20">
        <v>35</v>
      </c>
      <c r="D27" s="3"/>
      <c r="E27" s="32">
        <f>C27*D27</f>
        <v>0</v>
      </c>
    </row>
    <row r="28" spans="1:5" ht="20.100000000000001" customHeight="1">
      <c r="A28" s="24"/>
      <c r="B28" s="27" t="s">
        <v>69</v>
      </c>
      <c r="C28" s="33">
        <v>20</v>
      </c>
      <c r="D28" s="24"/>
      <c r="E28" s="34">
        <f>C28*D28</f>
        <v>0</v>
      </c>
    </row>
    <row r="29" spans="1:5" ht="20.100000000000001" customHeight="1">
      <c r="A29" s="3"/>
      <c r="B29" s="9" t="s">
        <v>70</v>
      </c>
      <c r="C29" s="20">
        <v>40</v>
      </c>
      <c r="D29" s="3"/>
      <c r="E29" s="32">
        <f>C29*D29</f>
        <v>0</v>
      </c>
    </row>
    <row r="30" spans="1:5" ht="20.100000000000001" customHeight="1">
      <c r="A30" s="24"/>
      <c r="B30" s="24"/>
      <c r="C30" s="24"/>
      <c r="D30" s="24"/>
      <c r="E30" s="24"/>
    </row>
    <row r="31" spans="1:5" ht="20.100000000000001" customHeight="1">
      <c r="A31" s="3"/>
      <c r="B31" s="21" t="s">
        <v>71</v>
      </c>
      <c r="C31" s="8"/>
      <c r="D31" s="8"/>
      <c r="E31" s="35">
        <f>SUM(E11:E29)</f>
        <v>0</v>
      </c>
    </row>
    <row r="32" spans="1:5" ht="20.100000000000001" customHeight="1">
      <c r="A32" s="24"/>
      <c r="B32" s="24"/>
      <c r="C32" s="24"/>
      <c r="D32" s="24"/>
      <c r="E32" s="24"/>
    </row>
  </sheetData>
  <mergeCells count="5">
    <mergeCell ref="B5:E5"/>
    <mergeCell ref="B4:E4"/>
    <mergeCell ref="B6:E6"/>
    <mergeCell ref="B1:E1"/>
    <mergeCell ref="B3:E3"/>
  </mergeCells>
  <pageMargins left="0.5" right="0.5" top="0.75" bottom="0.75" header="0.27777800000000002" footer="0.27777800000000002"/>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9"/>
  <sheetViews>
    <sheetView showGridLines="0" workbookViewId="0"/>
  </sheetViews>
  <sheetFormatPr defaultColWidth="16.28515625" defaultRowHeight="19.899999999999999" customHeight="1"/>
  <cols>
    <col min="1" max="1" width="9.28515625" style="36" customWidth="1"/>
    <col min="2" max="2" width="54.28515625" style="36" customWidth="1"/>
    <col min="3" max="256" width="16.28515625" style="36" customWidth="1"/>
  </cols>
  <sheetData>
    <row r="1" spans="1:5" ht="24" customHeight="1">
      <c r="A1" s="23" t="s">
        <v>72</v>
      </c>
      <c r="B1" s="108" t="s">
        <v>73</v>
      </c>
      <c r="C1" s="109"/>
      <c r="D1" s="109"/>
      <c r="E1" s="110"/>
    </row>
    <row r="2" spans="1:5" ht="21" customHeight="1">
      <c r="A2" s="24"/>
      <c r="B2" s="25" t="s">
        <v>35</v>
      </c>
      <c r="C2" s="26"/>
      <c r="D2" s="26"/>
      <c r="E2" s="26"/>
    </row>
    <row r="3" spans="1:5" ht="32.1" customHeight="1">
      <c r="A3" s="3"/>
      <c r="B3" s="94" t="s">
        <v>74</v>
      </c>
      <c r="C3" s="95"/>
      <c r="D3" s="95"/>
      <c r="E3" s="95"/>
    </row>
    <row r="4" spans="1:5" ht="32.1" customHeight="1">
      <c r="A4" s="24"/>
      <c r="B4" s="105" t="s">
        <v>75</v>
      </c>
      <c r="C4" s="106"/>
      <c r="D4" s="106"/>
      <c r="E4" s="106"/>
    </row>
    <row r="5" spans="1:5" ht="56.1" customHeight="1">
      <c r="A5" s="3"/>
      <c r="B5" s="111" t="s">
        <v>76</v>
      </c>
      <c r="C5" s="95"/>
      <c r="D5" s="95"/>
      <c r="E5" s="95"/>
    </row>
    <row r="6" spans="1:5" ht="44.1" customHeight="1">
      <c r="A6" s="24"/>
      <c r="B6" s="107" t="s">
        <v>77</v>
      </c>
      <c r="C6" s="106"/>
      <c r="D6" s="106"/>
      <c r="E6" s="106"/>
    </row>
    <row r="7" spans="1:5" ht="32.1" customHeight="1">
      <c r="A7" s="3"/>
      <c r="B7" s="111" t="s">
        <v>78</v>
      </c>
      <c r="C7" s="95"/>
      <c r="D7" s="95"/>
      <c r="E7" s="95"/>
    </row>
    <row r="8" spans="1:5" ht="20.100000000000001" customHeight="1">
      <c r="A8" s="24"/>
      <c r="B8" s="105" t="s">
        <v>79</v>
      </c>
      <c r="C8" s="106"/>
      <c r="D8" s="106"/>
      <c r="E8" s="106"/>
    </row>
    <row r="9" spans="1:5" ht="20.100000000000001" customHeight="1">
      <c r="A9" s="3"/>
      <c r="B9" s="94" t="s">
        <v>80</v>
      </c>
      <c r="C9" s="95"/>
      <c r="D9" s="95"/>
      <c r="E9" s="95"/>
    </row>
    <row r="10" spans="1:5" ht="20.100000000000001" customHeight="1">
      <c r="A10" s="30"/>
      <c r="B10" s="31" t="s">
        <v>81</v>
      </c>
      <c r="C10" s="31" t="s">
        <v>42</v>
      </c>
      <c r="D10" s="31" t="s">
        <v>43</v>
      </c>
      <c r="E10" s="31" t="s">
        <v>44</v>
      </c>
    </row>
    <row r="11" spans="1:5" ht="20.100000000000001" customHeight="1">
      <c r="A11" s="21" t="s">
        <v>82</v>
      </c>
      <c r="B11" s="21" t="s">
        <v>83</v>
      </c>
      <c r="C11" s="3"/>
      <c r="D11" s="3"/>
      <c r="E11" s="3"/>
    </row>
    <row r="12" spans="1:5" ht="68.099999999999994" customHeight="1">
      <c r="A12" s="24"/>
      <c r="B12" s="29" t="s">
        <v>84</v>
      </c>
      <c r="C12" s="24"/>
      <c r="D12" s="24"/>
      <c r="E12" s="24"/>
    </row>
    <row r="13" spans="1:5" ht="32.1" customHeight="1">
      <c r="A13" s="3"/>
      <c r="B13" s="12" t="s">
        <v>85</v>
      </c>
      <c r="C13" s="3"/>
      <c r="D13" s="3"/>
      <c r="E13" s="3"/>
    </row>
    <row r="14" spans="1:5" ht="20.100000000000001" customHeight="1">
      <c r="A14" s="24"/>
      <c r="B14" s="27" t="s">
        <v>86</v>
      </c>
      <c r="C14" s="33">
        <v>225</v>
      </c>
      <c r="D14" s="24"/>
      <c r="E14" s="33">
        <f>C14*D14</f>
        <v>0</v>
      </c>
    </row>
    <row r="15" spans="1:5" ht="20.100000000000001" customHeight="1">
      <c r="A15" s="21" t="s">
        <v>87</v>
      </c>
      <c r="B15" s="21" t="s">
        <v>88</v>
      </c>
      <c r="C15" s="3"/>
      <c r="D15" s="3"/>
      <c r="E15" s="3"/>
    </row>
    <row r="16" spans="1:5" ht="68.099999999999994" customHeight="1">
      <c r="A16" s="24"/>
      <c r="B16" s="29" t="s">
        <v>89</v>
      </c>
      <c r="C16" s="24"/>
      <c r="D16" s="24"/>
      <c r="E16" s="24"/>
    </row>
    <row r="17" spans="1:5" ht="32.1" customHeight="1">
      <c r="A17" s="3"/>
      <c r="B17" s="12" t="s">
        <v>90</v>
      </c>
      <c r="C17" s="3"/>
      <c r="D17" s="3"/>
      <c r="E17" s="3"/>
    </row>
    <row r="18" spans="1:5" ht="20.100000000000001" customHeight="1">
      <c r="A18" s="24"/>
      <c r="B18" s="27" t="s">
        <v>91</v>
      </c>
      <c r="C18" s="33">
        <v>40</v>
      </c>
      <c r="D18" s="24"/>
      <c r="E18" s="33">
        <f>C18*D18</f>
        <v>0</v>
      </c>
    </row>
    <row r="19" spans="1:5" ht="20.100000000000001" customHeight="1">
      <c r="A19" s="3"/>
      <c r="B19" s="9" t="s">
        <v>92</v>
      </c>
      <c r="C19" s="20">
        <v>25</v>
      </c>
      <c r="D19" s="3"/>
      <c r="E19" s="20">
        <f>C19*D19</f>
        <v>0</v>
      </c>
    </row>
    <row r="20" spans="1:5" ht="20.100000000000001" customHeight="1">
      <c r="A20" s="31" t="s">
        <v>93</v>
      </c>
      <c r="B20" s="31" t="s">
        <v>94</v>
      </c>
      <c r="C20" s="24"/>
      <c r="D20" s="24"/>
      <c r="E20" s="24"/>
    </row>
    <row r="21" spans="1:5" ht="44.1" customHeight="1">
      <c r="A21" s="8"/>
      <c r="B21" s="12" t="s">
        <v>95</v>
      </c>
      <c r="C21" s="3"/>
      <c r="D21" s="3"/>
      <c r="E21" s="3"/>
    </row>
    <row r="22" spans="1:5" ht="20.100000000000001" customHeight="1">
      <c r="A22" s="30"/>
      <c r="B22" s="29" t="s">
        <v>96</v>
      </c>
      <c r="C22" s="33">
        <v>40</v>
      </c>
      <c r="D22" s="24"/>
      <c r="E22" s="33">
        <f>C22*D22</f>
        <v>0</v>
      </c>
    </row>
    <row r="23" spans="1:5" ht="20.100000000000001" customHeight="1">
      <c r="A23" s="21" t="s">
        <v>97</v>
      </c>
      <c r="B23" s="21" t="s">
        <v>98</v>
      </c>
      <c r="C23" s="3"/>
      <c r="D23" s="3"/>
      <c r="E23" s="3"/>
    </row>
    <row r="24" spans="1:5" ht="56.1" customHeight="1">
      <c r="A24" s="24"/>
      <c r="B24" s="29" t="s">
        <v>99</v>
      </c>
      <c r="C24" s="24"/>
      <c r="D24" s="24"/>
      <c r="E24" s="24"/>
    </row>
    <row r="25" spans="1:5" ht="20.100000000000001" customHeight="1">
      <c r="A25" s="3"/>
      <c r="B25" s="9" t="s">
        <v>100</v>
      </c>
      <c r="C25" s="20">
        <v>6.5</v>
      </c>
      <c r="D25" s="3"/>
      <c r="E25" s="20">
        <f>C25*D25</f>
        <v>0</v>
      </c>
    </row>
    <row r="26" spans="1:5" ht="20.100000000000001" customHeight="1">
      <c r="A26" s="24"/>
      <c r="B26" s="27" t="s">
        <v>101</v>
      </c>
      <c r="C26" s="33">
        <v>8</v>
      </c>
      <c r="D26" s="24"/>
      <c r="E26" s="33">
        <f>C26*D26</f>
        <v>0</v>
      </c>
    </row>
    <row r="27" spans="1:5" ht="20.100000000000001" customHeight="1">
      <c r="A27" s="21" t="s">
        <v>102</v>
      </c>
      <c r="B27" s="21" t="s">
        <v>103</v>
      </c>
      <c r="C27" s="3"/>
      <c r="D27" s="3"/>
      <c r="E27" s="3"/>
    </row>
    <row r="28" spans="1:5" ht="44.1" customHeight="1">
      <c r="A28" s="24"/>
      <c r="B28" s="29" t="s">
        <v>104</v>
      </c>
      <c r="C28" s="24"/>
      <c r="D28" s="24"/>
      <c r="E28" s="24"/>
    </row>
    <row r="29" spans="1:5" ht="20.100000000000001" customHeight="1">
      <c r="A29" s="3"/>
      <c r="B29" s="9" t="s">
        <v>105</v>
      </c>
      <c r="C29" s="20">
        <v>24</v>
      </c>
      <c r="D29" s="3"/>
      <c r="E29" s="20">
        <f>C29*D29</f>
        <v>0</v>
      </c>
    </row>
    <row r="30" spans="1:5" ht="56.1" customHeight="1">
      <c r="A30" s="24"/>
      <c r="B30" s="29" t="s">
        <v>106</v>
      </c>
      <c r="C30" s="33">
        <v>2.5</v>
      </c>
      <c r="D30" s="24"/>
      <c r="E30" s="33">
        <f>C30*D30</f>
        <v>0</v>
      </c>
    </row>
    <row r="31" spans="1:5" ht="20.100000000000001" customHeight="1">
      <c r="A31" s="3"/>
      <c r="B31" s="9" t="s">
        <v>107</v>
      </c>
      <c r="C31" s="20">
        <v>25</v>
      </c>
      <c r="D31" s="3"/>
      <c r="E31" s="20">
        <f>C31*D31</f>
        <v>0</v>
      </c>
    </row>
    <row r="32" spans="1:5" ht="20.100000000000001" customHeight="1">
      <c r="A32" s="31" t="s">
        <v>108</v>
      </c>
      <c r="B32" s="31" t="s">
        <v>109</v>
      </c>
      <c r="C32" s="24"/>
      <c r="D32" s="24"/>
      <c r="E32" s="24"/>
    </row>
    <row r="33" spans="1:5" ht="56.1" customHeight="1">
      <c r="A33" s="3"/>
      <c r="B33" s="12" t="s">
        <v>110</v>
      </c>
      <c r="C33" s="3"/>
      <c r="D33" s="3"/>
      <c r="E33" s="3"/>
    </row>
    <row r="34" spans="1:5" ht="20.100000000000001" customHeight="1">
      <c r="A34" s="24"/>
      <c r="B34" s="27" t="s">
        <v>111</v>
      </c>
      <c r="C34" s="33">
        <v>12.5</v>
      </c>
      <c r="D34" s="24"/>
      <c r="E34" s="33">
        <f>C34*D34</f>
        <v>0</v>
      </c>
    </row>
    <row r="35" spans="1:5" ht="20.100000000000001" customHeight="1">
      <c r="A35" s="3"/>
      <c r="B35" s="9" t="s">
        <v>112</v>
      </c>
      <c r="C35" s="20">
        <v>6.5</v>
      </c>
      <c r="D35" s="3"/>
      <c r="E35" s="20">
        <f>C35*D35</f>
        <v>0</v>
      </c>
    </row>
    <row r="36" spans="1:5" ht="20.100000000000001" customHeight="1">
      <c r="A36" s="31" t="s">
        <v>113</v>
      </c>
      <c r="B36" s="31" t="s">
        <v>114</v>
      </c>
      <c r="C36" s="24"/>
      <c r="D36" s="24"/>
      <c r="E36" s="24"/>
    </row>
    <row r="37" spans="1:5" ht="56.1" customHeight="1">
      <c r="A37" s="3"/>
      <c r="B37" s="12" t="s">
        <v>115</v>
      </c>
      <c r="C37" s="3"/>
      <c r="D37" s="3"/>
      <c r="E37" s="3"/>
    </row>
    <row r="38" spans="1:5" ht="20.100000000000001" customHeight="1">
      <c r="A38" s="24"/>
      <c r="B38" s="29" t="s">
        <v>116</v>
      </c>
      <c r="C38" s="33">
        <v>22</v>
      </c>
      <c r="D38" s="24"/>
      <c r="E38" s="33">
        <f t="shared" ref="E38:E47" si="0">C38*D38</f>
        <v>0</v>
      </c>
    </row>
    <row r="39" spans="1:5" ht="20.100000000000001" customHeight="1">
      <c r="A39" s="3"/>
      <c r="B39" s="12" t="s">
        <v>117</v>
      </c>
      <c r="C39" s="20">
        <v>1.5</v>
      </c>
      <c r="D39" s="3"/>
      <c r="E39" s="20">
        <f t="shared" si="0"/>
        <v>0</v>
      </c>
    </row>
    <row r="40" spans="1:5" ht="20.100000000000001" customHeight="1">
      <c r="A40" s="24"/>
      <c r="B40" s="29" t="s">
        <v>118</v>
      </c>
      <c r="C40" s="33">
        <v>3</v>
      </c>
      <c r="D40" s="24"/>
      <c r="E40" s="33">
        <f t="shared" si="0"/>
        <v>0</v>
      </c>
    </row>
    <row r="41" spans="1:5" ht="20.100000000000001" customHeight="1">
      <c r="A41" s="21" t="s">
        <v>119</v>
      </c>
      <c r="B41" s="37" t="s">
        <v>120</v>
      </c>
      <c r="C41" s="3"/>
      <c r="D41" s="3"/>
      <c r="E41" s="20">
        <f t="shared" si="0"/>
        <v>0</v>
      </c>
    </row>
    <row r="42" spans="1:5" ht="68.099999999999994" customHeight="1">
      <c r="A42" s="24"/>
      <c r="B42" s="29" t="s">
        <v>121</v>
      </c>
      <c r="C42" s="24"/>
      <c r="D42" s="24"/>
      <c r="E42" s="33">
        <f t="shared" si="0"/>
        <v>0</v>
      </c>
    </row>
    <row r="43" spans="1:5" ht="20.100000000000001" customHeight="1">
      <c r="A43" s="3"/>
      <c r="B43" s="12" t="s">
        <v>122</v>
      </c>
      <c r="C43" s="20">
        <v>30.5</v>
      </c>
      <c r="D43" s="3"/>
      <c r="E43" s="20">
        <f t="shared" si="0"/>
        <v>0</v>
      </c>
    </row>
    <row r="44" spans="1:5" ht="32.1" customHeight="1">
      <c r="A44" s="24"/>
      <c r="B44" s="29" t="s">
        <v>123</v>
      </c>
      <c r="C44" s="33">
        <v>30.5</v>
      </c>
      <c r="D44" s="24"/>
      <c r="E44" s="33">
        <f t="shared" si="0"/>
        <v>0</v>
      </c>
    </row>
    <row r="45" spans="1:5" ht="20.100000000000001" customHeight="1">
      <c r="A45" s="21" t="s">
        <v>124</v>
      </c>
      <c r="B45" s="37" t="s">
        <v>125</v>
      </c>
      <c r="C45" s="3"/>
      <c r="D45" s="3"/>
      <c r="E45" s="20">
        <f t="shared" si="0"/>
        <v>0</v>
      </c>
    </row>
    <row r="46" spans="1:5" ht="32.1" customHeight="1">
      <c r="A46" s="24"/>
      <c r="B46" s="29" t="s">
        <v>126</v>
      </c>
      <c r="C46" s="24"/>
      <c r="D46" s="24"/>
      <c r="E46" s="33">
        <f t="shared" si="0"/>
        <v>0</v>
      </c>
    </row>
    <row r="47" spans="1:5" ht="20.100000000000001" customHeight="1">
      <c r="A47" s="3"/>
      <c r="B47" s="12" t="s">
        <v>127</v>
      </c>
      <c r="C47" s="20">
        <v>7</v>
      </c>
      <c r="D47" s="3"/>
      <c r="E47" s="20">
        <f t="shared" si="0"/>
        <v>0</v>
      </c>
    </row>
    <row r="48" spans="1:5" ht="20.100000000000001" customHeight="1">
      <c r="A48" s="24"/>
      <c r="B48" s="24"/>
      <c r="C48" s="24"/>
      <c r="D48" s="24"/>
      <c r="E48" s="24"/>
    </row>
    <row r="49" spans="1:5" ht="20.100000000000001" customHeight="1">
      <c r="A49" s="3"/>
      <c r="B49" s="21" t="s">
        <v>128</v>
      </c>
      <c r="C49" s="8"/>
      <c r="D49" s="8"/>
      <c r="E49" s="38">
        <f>SUM(E14:E48)</f>
        <v>0</v>
      </c>
    </row>
  </sheetData>
  <mergeCells count="8">
    <mergeCell ref="B1:E1"/>
    <mergeCell ref="B3:E3"/>
    <mergeCell ref="B9:E9"/>
    <mergeCell ref="B7:E7"/>
    <mergeCell ref="B8:E8"/>
    <mergeCell ref="B5:E5"/>
    <mergeCell ref="B4:E4"/>
    <mergeCell ref="B6:E6"/>
  </mergeCells>
  <pageMargins left="0.5" right="0.5" top="0.75" bottom="0.75" header="0.27777800000000002" footer="0.27777800000000002"/>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5"/>
  <sheetViews>
    <sheetView showGridLines="0" workbookViewId="0"/>
  </sheetViews>
  <sheetFormatPr defaultColWidth="16.28515625" defaultRowHeight="19.899999999999999" customHeight="1"/>
  <cols>
    <col min="1" max="1" width="9.28515625" style="39" customWidth="1"/>
    <col min="2" max="2" width="54.28515625" style="39" customWidth="1"/>
    <col min="3" max="256" width="16.28515625" style="39" customWidth="1"/>
  </cols>
  <sheetData>
    <row r="1" spans="1:5" ht="24" customHeight="1">
      <c r="A1" s="23" t="s">
        <v>129</v>
      </c>
      <c r="B1" s="108" t="s">
        <v>130</v>
      </c>
      <c r="C1" s="109"/>
      <c r="D1" s="109"/>
      <c r="E1" s="110"/>
    </row>
    <row r="2" spans="1:5" ht="21" customHeight="1">
      <c r="A2" s="24"/>
      <c r="B2" s="25" t="s">
        <v>35</v>
      </c>
      <c r="C2" s="26"/>
      <c r="D2" s="26"/>
      <c r="E2" s="26"/>
    </row>
    <row r="3" spans="1:5" ht="44.1" customHeight="1">
      <c r="A3" s="3"/>
      <c r="B3" s="111" t="s">
        <v>131</v>
      </c>
      <c r="C3" s="95"/>
      <c r="D3" s="95"/>
      <c r="E3" s="95"/>
    </row>
    <row r="4" spans="1:5" ht="32.1" customHeight="1">
      <c r="A4" s="24"/>
      <c r="B4" s="107" t="s">
        <v>132</v>
      </c>
      <c r="C4" s="106"/>
      <c r="D4" s="106"/>
      <c r="E4" s="106"/>
    </row>
    <row r="5" spans="1:5" ht="44.1" customHeight="1">
      <c r="A5" s="3"/>
      <c r="B5" s="111" t="s">
        <v>133</v>
      </c>
      <c r="C5" s="95"/>
      <c r="D5" s="95"/>
      <c r="E5" s="95"/>
    </row>
    <row r="6" spans="1:5" ht="44.1" customHeight="1">
      <c r="A6" s="24"/>
      <c r="B6" s="107" t="s">
        <v>134</v>
      </c>
      <c r="C6" s="106"/>
      <c r="D6" s="106"/>
      <c r="E6" s="106"/>
    </row>
    <row r="7" spans="1:5" ht="56.1" customHeight="1">
      <c r="A7" s="3"/>
      <c r="B7" s="111" t="s">
        <v>135</v>
      </c>
      <c r="C7" s="95"/>
      <c r="D7" s="95"/>
      <c r="E7" s="95"/>
    </row>
    <row r="8" spans="1:5" ht="56.1" customHeight="1">
      <c r="A8" s="24"/>
      <c r="B8" s="107" t="s">
        <v>136</v>
      </c>
      <c r="C8" s="106"/>
      <c r="D8" s="106"/>
      <c r="E8" s="106"/>
    </row>
    <row r="9" spans="1:5" ht="32.1" customHeight="1">
      <c r="A9" s="8"/>
      <c r="B9" s="111" t="s">
        <v>137</v>
      </c>
      <c r="C9" s="95"/>
      <c r="D9" s="95"/>
      <c r="E9" s="95"/>
    </row>
    <row r="10" spans="1:5" ht="20.100000000000001" customHeight="1">
      <c r="A10" s="30"/>
      <c r="B10" s="31" t="s">
        <v>81</v>
      </c>
      <c r="C10" s="31" t="s">
        <v>42</v>
      </c>
      <c r="D10" s="31" t="s">
        <v>43</v>
      </c>
      <c r="E10" s="31" t="s">
        <v>44</v>
      </c>
    </row>
    <row r="11" spans="1:5" ht="20.100000000000001" customHeight="1">
      <c r="A11" s="21" t="s">
        <v>138</v>
      </c>
      <c r="B11" s="21" t="s">
        <v>139</v>
      </c>
      <c r="C11" s="3"/>
      <c r="D11" s="3"/>
      <c r="E11" s="3"/>
    </row>
    <row r="12" spans="1:5" ht="32.1" customHeight="1">
      <c r="A12" s="24"/>
      <c r="B12" s="29" t="s">
        <v>140</v>
      </c>
      <c r="C12" s="24"/>
      <c r="D12" s="24"/>
      <c r="E12" s="24"/>
    </row>
    <row r="13" spans="1:5" ht="44.1" customHeight="1">
      <c r="A13" s="3"/>
      <c r="B13" s="12" t="s">
        <v>141</v>
      </c>
      <c r="C13" s="3"/>
      <c r="D13" s="3"/>
      <c r="E13" s="3"/>
    </row>
    <row r="14" spans="1:5" ht="20.100000000000001" customHeight="1">
      <c r="A14" s="24"/>
      <c r="B14" s="27" t="s">
        <v>142</v>
      </c>
      <c r="C14" s="33">
        <v>4</v>
      </c>
      <c r="D14" s="24"/>
      <c r="E14" s="33">
        <f>C14*D14</f>
        <v>0</v>
      </c>
    </row>
    <row r="15" spans="1:5" ht="20.100000000000001" customHeight="1">
      <c r="A15" s="21" t="s">
        <v>143</v>
      </c>
      <c r="B15" s="21" t="s">
        <v>144</v>
      </c>
      <c r="C15" s="3"/>
      <c r="D15" s="3"/>
      <c r="E15" s="3"/>
    </row>
    <row r="16" spans="1:5" ht="32.1" customHeight="1">
      <c r="A16" s="24"/>
      <c r="B16" s="29" t="s">
        <v>145</v>
      </c>
      <c r="C16" s="24"/>
      <c r="D16" s="24"/>
      <c r="E16" s="24"/>
    </row>
    <row r="17" spans="1:5" ht="20.100000000000001" customHeight="1">
      <c r="A17" s="3"/>
      <c r="B17" s="9" t="s">
        <v>146</v>
      </c>
      <c r="C17" s="20">
        <v>2.5</v>
      </c>
      <c r="D17" s="3"/>
      <c r="E17" s="20">
        <f>C17*D17</f>
        <v>0</v>
      </c>
    </row>
    <row r="18" spans="1:5" ht="20.100000000000001" customHeight="1">
      <c r="A18" s="24"/>
      <c r="B18" s="27" t="s">
        <v>147</v>
      </c>
      <c r="C18" s="33">
        <v>5</v>
      </c>
      <c r="D18" s="24"/>
      <c r="E18" s="33">
        <f>C18*D18</f>
        <v>0</v>
      </c>
    </row>
    <row r="19" spans="1:5" ht="20.100000000000001" customHeight="1">
      <c r="A19" s="21" t="s">
        <v>148</v>
      </c>
      <c r="B19" s="21" t="s">
        <v>149</v>
      </c>
      <c r="C19" s="3"/>
      <c r="D19" s="3"/>
      <c r="E19" s="3"/>
    </row>
    <row r="20" spans="1:5" ht="56.1" customHeight="1">
      <c r="A20" s="24"/>
      <c r="B20" s="29" t="s">
        <v>150</v>
      </c>
      <c r="C20" s="24"/>
      <c r="D20" s="24"/>
      <c r="E20" s="24"/>
    </row>
    <row r="21" spans="1:5" ht="20.100000000000001" customHeight="1">
      <c r="A21" s="3"/>
      <c r="B21" s="9" t="s">
        <v>151</v>
      </c>
      <c r="C21" s="20">
        <v>8</v>
      </c>
      <c r="D21" s="3"/>
      <c r="E21" s="20">
        <f>C21*D21</f>
        <v>0</v>
      </c>
    </row>
    <row r="22" spans="1:5" ht="20.100000000000001" customHeight="1">
      <c r="A22" s="24"/>
      <c r="B22" s="27" t="s">
        <v>152</v>
      </c>
      <c r="C22" s="33">
        <v>8</v>
      </c>
      <c r="D22" s="24"/>
      <c r="E22" s="33">
        <f>C22*D22</f>
        <v>0</v>
      </c>
    </row>
    <row r="23" spans="1:5" ht="20.100000000000001" customHeight="1">
      <c r="A23" s="3"/>
      <c r="B23" s="9" t="s">
        <v>153</v>
      </c>
      <c r="C23" s="20">
        <v>18</v>
      </c>
      <c r="D23" s="3"/>
      <c r="E23" s="20">
        <f>C23*D23</f>
        <v>0</v>
      </c>
    </row>
    <row r="24" spans="1:5" ht="20.100000000000001" customHeight="1">
      <c r="A24" s="24"/>
      <c r="B24" s="27" t="s">
        <v>154</v>
      </c>
      <c r="C24" s="33">
        <v>20</v>
      </c>
      <c r="D24" s="24"/>
      <c r="E24" s="33">
        <f>C24*D24</f>
        <v>0</v>
      </c>
    </row>
    <row r="25" spans="1:5" ht="20.100000000000001" customHeight="1">
      <c r="A25" s="21" t="s">
        <v>155</v>
      </c>
      <c r="B25" s="21" t="s">
        <v>156</v>
      </c>
      <c r="C25" s="3"/>
      <c r="D25" s="3"/>
      <c r="E25" s="3"/>
    </row>
    <row r="26" spans="1:5" ht="56.1" customHeight="1">
      <c r="A26" s="24"/>
      <c r="B26" s="29" t="s">
        <v>157</v>
      </c>
      <c r="C26" s="24"/>
      <c r="D26" s="24"/>
      <c r="E26" s="24"/>
    </row>
    <row r="27" spans="1:5" ht="20.100000000000001" customHeight="1">
      <c r="A27" s="3"/>
      <c r="B27" s="9" t="s">
        <v>146</v>
      </c>
      <c r="C27" s="20">
        <v>6</v>
      </c>
      <c r="D27" s="3"/>
      <c r="E27" s="20">
        <f>C27*D27</f>
        <v>0</v>
      </c>
    </row>
    <row r="28" spans="1:5" ht="20.100000000000001" customHeight="1">
      <c r="A28" s="24"/>
      <c r="B28" s="29" t="s">
        <v>153</v>
      </c>
      <c r="C28" s="33">
        <v>16</v>
      </c>
      <c r="D28" s="24"/>
      <c r="E28" s="33">
        <f>C28*D28</f>
        <v>0</v>
      </c>
    </row>
    <row r="29" spans="1:5" ht="20.100000000000001" customHeight="1">
      <c r="A29" s="21" t="s">
        <v>158</v>
      </c>
      <c r="B29" s="21" t="s">
        <v>159</v>
      </c>
      <c r="C29" s="3"/>
      <c r="D29" s="3"/>
      <c r="E29" s="3"/>
    </row>
    <row r="30" spans="1:5" ht="32.1" customHeight="1">
      <c r="A30" s="24"/>
      <c r="B30" s="29" t="s">
        <v>160</v>
      </c>
      <c r="C30" s="24"/>
      <c r="D30" s="24"/>
      <c r="E30" s="24"/>
    </row>
    <row r="31" spans="1:5" ht="20.100000000000001" customHeight="1">
      <c r="A31" s="3"/>
      <c r="B31" s="9" t="s">
        <v>161</v>
      </c>
      <c r="C31" s="20">
        <v>0.8</v>
      </c>
      <c r="D31" s="3"/>
      <c r="E31" s="20">
        <f>C31*D31</f>
        <v>0</v>
      </c>
    </row>
    <row r="32" spans="1:5" ht="20.100000000000001" customHeight="1">
      <c r="A32" s="24"/>
      <c r="B32" s="27" t="s">
        <v>154</v>
      </c>
      <c r="C32" s="33">
        <v>2</v>
      </c>
      <c r="D32" s="24"/>
      <c r="E32" s="33">
        <f>C32*D32</f>
        <v>0</v>
      </c>
    </row>
    <row r="33" spans="1:5" ht="20.100000000000001" customHeight="1">
      <c r="A33" s="21" t="s">
        <v>162</v>
      </c>
      <c r="B33" s="21" t="s">
        <v>163</v>
      </c>
      <c r="C33" s="3"/>
      <c r="D33" s="3"/>
      <c r="E33" s="3"/>
    </row>
    <row r="34" spans="1:5" ht="56.1" customHeight="1">
      <c r="A34" s="24"/>
      <c r="B34" s="29" t="s">
        <v>164</v>
      </c>
      <c r="C34" s="24"/>
      <c r="D34" s="24"/>
      <c r="E34" s="24"/>
    </row>
    <row r="35" spans="1:5" ht="20.100000000000001" customHeight="1">
      <c r="A35" s="3"/>
      <c r="B35" s="12" t="s">
        <v>165</v>
      </c>
      <c r="C35" s="20">
        <v>9</v>
      </c>
      <c r="D35" s="3"/>
      <c r="E35" s="20">
        <f>C35*D35</f>
        <v>0</v>
      </c>
    </row>
    <row r="36" spans="1:5" ht="20.100000000000001" customHeight="1">
      <c r="A36" s="24"/>
      <c r="B36" s="29" t="s">
        <v>166</v>
      </c>
      <c r="C36" s="33">
        <v>40</v>
      </c>
      <c r="D36" s="24"/>
      <c r="E36" s="33">
        <f>C36*D36</f>
        <v>0</v>
      </c>
    </row>
    <row r="37" spans="1:5" ht="20.100000000000001" customHeight="1">
      <c r="A37" s="21" t="s">
        <v>167</v>
      </c>
      <c r="B37" s="21" t="s">
        <v>168</v>
      </c>
      <c r="C37" s="3"/>
      <c r="D37" s="3"/>
      <c r="E37" s="3"/>
    </row>
    <row r="38" spans="1:5" ht="32.1" customHeight="1">
      <c r="A38" s="24"/>
      <c r="B38" s="29" t="s">
        <v>169</v>
      </c>
      <c r="C38" s="24"/>
      <c r="D38" s="24"/>
      <c r="E38" s="24"/>
    </row>
    <row r="39" spans="1:5" ht="20.100000000000001" customHeight="1">
      <c r="A39" s="3"/>
      <c r="B39" s="9" t="s">
        <v>146</v>
      </c>
      <c r="C39" s="20">
        <v>3.5</v>
      </c>
      <c r="D39" s="3"/>
      <c r="E39" s="20">
        <f>C39*D39</f>
        <v>0</v>
      </c>
    </row>
    <row r="40" spans="1:5" ht="20.100000000000001" customHeight="1">
      <c r="A40" s="24"/>
      <c r="B40" s="27" t="s">
        <v>154</v>
      </c>
      <c r="C40" s="33">
        <v>52.5</v>
      </c>
      <c r="D40" s="24"/>
      <c r="E40" s="33">
        <f>C40*D40</f>
        <v>0</v>
      </c>
    </row>
    <row r="41" spans="1:5" ht="20.100000000000001" customHeight="1">
      <c r="A41" s="21" t="s">
        <v>170</v>
      </c>
      <c r="B41" s="21" t="s">
        <v>171</v>
      </c>
      <c r="C41" s="3"/>
      <c r="D41" s="3"/>
      <c r="E41" s="3"/>
    </row>
    <row r="42" spans="1:5" ht="80.099999999999994" customHeight="1">
      <c r="A42" s="24"/>
      <c r="B42" s="29" t="s">
        <v>172</v>
      </c>
      <c r="C42" s="24"/>
      <c r="D42" s="24"/>
      <c r="E42" s="24"/>
    </row>
    <row r="43" spans="1:5" ht="20.100000000000001" customHeight="1">
      <c r="A43" s="3"/>
      <c r="B43" s="9" t="s">
        <v>146</v>
      </c>
      <c r="C43" s="20">
        <v>3</v>
      </c>
      <c r="D43" s="3"/>
      <c r="E43" s="20">
        <f>C43*D43</f>
        <v>0</v>
      </c>
    </row>
    <row r="44" spans="1:5" ht="20.100000000000001" customHeight="1">
      <c r="A44" s="24"/>
      <c r="B44" s="27" t="s">
        <v>173</v>
      </c>
      <c r="C44" s="33">
        <v>15.5</v>
      </c>
      <c r="D44" s="24"/>
      <c r="E44" s="33">
        <f>C44*D44</f>
        <v>0</v>
      </c>
    </row>
    <row r="45" spans="1:5" ht="20.100000000000001" customHeight="1">
      <c r="A45" s="21" t="s">
        <v>174</v>
      </c>
      <c r="B45" s="21" t="s">
        <v>175</v>
      </c>
      <c r="C45" s="3"/>
      <c r="D45" s="3"/>
      <c r="E45" s="3"/>
    </row>
    <row r="46" spans="1:5" ht="56.1" customHeight="1">
      <c r="A46" s="24"/>
      <c r="B46" s="29" t="s">
        <v>176</v>
      </c>
      <c r="C46" s="24"/>
      <c r="D46" s="24"/>
      <c r="E46" s="24"/>
    </row>
    <row r="47" spans="1:5" ht="20.100000000000001" customHeight="1">
      <c r="A47" s="3"/>
      <c r="B47" s="9" t="s">
        <v>146</v>
      </c>
      <c r="C47" s="20">
        <v>15</v>
      </c>
      <c r="D47" s="3"/>
      <c r="E47" s="20">
        <f>C47*D47</f>
        <v>0</v>
      </c>
    </row>
    <row r="48" spans="1:5" ht="20.100000000000001" customHeight="1">
      <c r="A48" s="24"/>
      <c r="B48" s="27" t="s">
        <v>154</v>
      </c>
      <c r="C48" s="33">
        <v>92</v>
      </c>
      <c r="D48" s="24"/>
      <c r="E48" s="33">
        <f>C48*D48</f>
        <v>0</v>
      </c>
    </row>
    <row r="49" spans="1:5" ht="20.100000000000001" customHeight="1">
      <c r="A49" s="21" t="s">
        <v>177</v>
      </c>
      <c r="B49" s="21" t="s">
        <v>178</v>
      </c>
      <c r="C49" s="3"/>
      <c r="D49" s="3"/>
      <c r="E49" s="3"/>
    </row>
    <row r="50" spans="1:5" ht="32.1" customHeight="1">
      <c r="A50" s="24"/>
      <c r="B50" s="29" t="s">
        <v>179</v>
      </c>
      <c r="C50" s="24"/>
      <c r="D50" s="24"/>
      <c r="E50" s="24"/>
    </row>
    <row r="51" spans="1:5" ht="20.100000000000001" customHeight="1">
      <c r="A51" s="3"/>
      <c r="B51" s="9" t="s">
        <v>146</v>
      </c>
      <c r="C51" s="20">
        <v>2</v>
      </c>
      <c r="D51" s="3"/>
      <c r="E51" s="20">
        <f>C51*D51</f>
        <v>0</v>
      </c>
    </row>
    <row r="52" spans="1:5" ht="20.100000000000001" customHeight="1">
      <c r="A52" s="24"/>
      <c r="B52" s="27" t="s">
        <v>154</v>
      </c>
      <c r="C52" s="33">
        <v>12</v>
      </c>
      <c r="D52" s="24"/>
      <c r="E52" s="33">
        <f>C52*D52</f>
        <v>0</v>
      </c>
    </row>
    <row r="53" spans="1:5" ht="20.100000000000001" customHeight="1">
      <c r="A53" s="21" t="s">
        <v>180</v>
      </c>
      <c r="B53" s="21" t="s">
        <v>181</v>
      </c>
      <c r="C53" s="3"/>
      <c r="D53" s="3"/>
      <c r="E53" s="3"/>
    </row>
    <row r="54" spans="1:5" ht="32.1" customHeight="1">
      <c r="A54" s="24"/>
      <c r="B54" s="29" t="s">
        <v>182</v>
      </c>
      <c r="C54" s="24"/>
      <c r="D54" s="24"/>
      <c r="E54" s="24"/>
    </row>
    <row r="55" spans="1:5" ht="20.100000000000001" customHeight="1">
      <c r="A55" s="3"/>
      <c r="B55" s="9" t="s">
        <v>146</v>
      </c>
      <c r="C55" s="20">
        <v>5.5</v>
      </c>
      <c r="D55" s="3"/>
      <c r="E55" s="20">
        <f>C55*D55</f>
        <v>0</v>
      </c>
    </row>
    <row r="56" spans="1:5" ht="20.100000000000001" customHeight="1">
      <c r="A56" s="24"/>
      <c r="B56" s="27" t="s">
        <v>154</v>
      </c>
      <c r="C56" s="33">
        <v>45</v>
      </c>
      <c r="D56" s="24"/>
      <c r="E56" s="33">
        <f>C56*D56</f>
        <v>0</v>
      </c>
    </row>
    <row r="57" spans="1:5" ht="20.100000000000001" customHeight="1">
      <c r="A57" s="21" t="s">
        <v>183</v>
      </c>
      <c r="B57" s="21" t="s">
        <v>184</v>
      </c>
      <c r="C57" s="3"/>
      <c r="D57" s="3"/>
      <c r="E57" s="3"/>
    </row>
    <row r="58" spans="1:5" ht="32.1" customHeight="1">
      <c r="A58" s="24"/>
      <c r="B58" s="29" t="s">
        <v>185</v>
      </c>
      <c r="C58" s="24"/>
      <c r="D58" s="24"/>
      <c r="E58" s="24"/>
    </row>
    <row r="59" spans="1:5" ht="20.100000000000001" customHeight="1">
      <c r="A59" s="3"/>
      <c r="B59" s="9" t="s">
        <v>146</v>
      </c>
      <c r="C59" s="20">
        <v>2.5</v>
      </c>
      <c r="D59" s="3"/>
      <c r="E59" s="20">
        <f>C59*D59</f>
        <v>0</v>
      </c>
    </row>
    <row r="60" spans="1:5" ht="20.100000000000001" customHeight="1">
      <c r="A60" s="24"/>
      <c r="B60" s="27" t="s">
        <v>153</v>
      </c>
      <c r="C60" s="33">
        <v>12</v>
      </c>
      <c r="D60" s="24"/>
      <c r="E60" s="33">
        <f>C60*D60</f>
        <v>0</v>
      </c>
    </row>
    <row r="61" spans="1:5" ht="20.100000000000001" customHeight="1">
      <c r="A61" s="21" t="s">
        <v>186</v>
      </c>
      <c r="B61" s="21" t="s">
        <v>187</v>
      </c>
      <c r="C61" s="3"/>
      <c r="D61" s="3"/>
      <c r="E61" s="3"/>
    </row>
    <row r="62" spans="1:5" ht="44.1" customHeight="1">
      <c r="A62" s="24"/>
      <c r="B62" s="29" t="s">
        <v>188</v>
      </c>
      <c r="C62" s="24"/>
      <c r="D62" s="24"/>
      <c r="E62" s="24"/>
    </row>
    <row r="63" spans="1:5" ht="20.100000000000001" customHeight="1">
      <c r="A63" s="3"/>
      <c r="B63" s="9" t="s">
        <v>189</v>
      </c>
      <c r="C63" s="32">
        <v>6200</v>
      </c>
      <c r="D63" s="3"/>
      <c r="E63" s="32">
        <f>C63*D63</f>
        <v>0</v>
      </c>
    </row>
    <row r="64" spans="1:5" ht="20.100000000000001" customHeight="1">
      <c r="A64" s="24"/>
      <c r="B64" s="24"/>
      <c r="C64" s="24"/>
      <c r="D64" s="24"/>
      <c r="E64" s="24"/>
    </row>
    <row r="65" spans="1:5" ht="20.100000000000001" customHeight="1">
      <c r="A65" s="3"/>
      <c r="B65" s="21" t="s">
        <v>190</v>
      </c>
      <c r="C65" s="8"/>
      <c r="D65" s="8"/>
      <c r="E65" s="38">
        <f>SUM(E14:E63)</f>
        <v>0</v>
      </c>
    </row>
  </sheetData>
  <mergeCells count="8">
    <mergeCell ref="B4:E4"/>
    <mergeCell ref="B1:E1"/>
    <mergeCell ref="B3:E3"/>
    <mergeCell ref="B9:E9"/>
    <mergeCell ref="B8:E8"/>
    <mergeCell ref="B6:E6"/>
    <mergeCell ref="B7:E7"/>
    <mergeCell ref="B5:E5"/>
  </mergeCells>
  <pageMargins left="0.5" right="0.5" top="0.75" bottom="0.75" header="0.27777800000000002" footer="0.27777800000000002"/>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2"/>
  <sheetViews>
    <sheetView showGridLines="0" workbookViewId="0"/>
  </sheetViews>
  <sheetFormatPr defaultColWidth="16.28515625" defaultRowHeight="19.899999999999999" customHeight="1"/>
  <cols>
    <col min="1" max="1" width="9.28515625" style="40" customWidth="1"/>
    <col min="2" max="2" width="54.28515625" style="40" customWidth="1"/>
    <col min="3" max="256" width="16.28515625" style="40" customWidth="1"/>
  </cols>
  <sheetData>
    <row r="1" spans="1:5" ht="24" customHeight="1">
      <c r="A1" s="23" t="s">
        <v>191</v>
      </c>
      <c r="B1" s="108" t="s">
        <v>192</v>
      </c>
      <c r="C1" s="109"/>
      <c r="D1" s="109"/>
      <c r="E1" s="110"/>
    </row>
    <row r="2" spans="1:5" ht="21" customHeight="1">
      <c r="A2" s="24"/>
      <c r="B2" s="25" t="s">
        <v>35</v>
      </c>
      <c r="C2" s="26"/>
      <c r="D2" s="26"/>
      <c r="E2" s="26"/>
    </row>
    <row r="3" spans="1:5" ht="32.1" customHeight="1">
      <c r="A3" s="3"/>
      <c r="B3" s="111" t="s">
        <v>193</v>
      </c>
      <c r="C3" s="95"/>
      <c r="D3" s="95"/>
      <c r="E3" s="95"/>
    </row>
    <row r="4" spans="1:5" ht="20.100000000000001" customHeight="1">
      <c r="A4" s="24"/>
      <c r="B4" s="107" t="s">
        <v>194</v>
      </c>
      <c r="C4" s="106"/>
      <c r="D4" s="106"/>
      <c r="E4" s="106"/>
    </row>
    <row r="5" spans="1:5" ht="32.1" customHeight="1">
      <c r="A5" s="3"/>
      <c r="B5" s="111" t="s">
        <v>195</v>
      </c>
      <c r="C5" s="95"/>
      <c r="D5" s="95"/>
      <c r="E5" s="95"/>
    </row>
    <row r="6" spans="1:5" ht="20.100000000000001" customHeight="1">
      <c r="A6" s="24"/>
      <c r="B6" s="107" t="s">
        <v>196</v>
      </c>
      <c r="C6" s="106"/>
      <c r="D6" s="106"/>
      <c r="E6" s="106"/>
    </row>
    <row r="7" spans="1:5" ht="32.1" customHeight="1">
      <c r="A7" s="3"/>
      <c r="B7" s="111" t="s">
        <v>197</v>
      </c>
      <c r="C7" s="95"/>
      <c r="D7" s="95"/>
      <c r="E7" s="95"/>
    </row>
    <row r="8" spans="1:5" ht="32.1" customHeight="1">
      <c r="A8" s="24"/>
      <c r="B8" s="107" t="s">
        <v>198</v>
      </c>
      <c r="C8" s="106"/>
      <c r="D8" s="106"/>
      <c r="E8" s="106"/>
    </row>
    <row r="9" spans="1:5" ht="20.100000000000001" customHeight="1">
      <c r="A9" s="8"/>
      <c r="B9" s="21" t="s">
        <v>81</v>
      </c>
      <c r="C9" s="21" t="s">
        <v>42</v>
      </c>
      <c r="D9" s="21" t="s">
        <v>43</v>
      </c>
      <c r="E9" s="21" t="s">
        <v>44</v>
      </c>
    </row>
    <row r="10" spans="1:5" ht="20.100000000000001" customHeight="1">
      <c r="A10" s="31" t="s">
        <v>199</v>
      </c>
      <c r="B10" s="31" t="s">
        <v>200</v>
      </c>
      <c r="C10" s="24"/>
      <c r="D10" s="24"/>
      <c r="E10" s="24"/>
    </row>
    <row r="11" spans="1:5" ht="20.100000000000001" customHeight="1">
      <c r="A11" s="3"/>
      <c r="B11" s="12" t="s">
        <v>201</v>
      </c>
      <c r="C11" s="3"/>
      <c r="D11" s="3"/>
      <c r="E11" s="3"/>
    </row>
    <row r="12" spans="1:5" ht="20.100000000000001" customHeight="1">
      <c r="A12" s="24"/>
      <c r="B12" s="27" t="s">
        <v>202</v>
      </c>
      <c r="C12" s="33">
        <v>102</v>
      </c>
      <c r="D12" s="24"/>
      <c r="E12" s="33">
        <f>C12*D12</f>
        <v>0</v>
      </c>
    </row>
    <row r="13" spans="1:5" ht="20.100000000000001" customHeight="1">
      <c r="A13" s="21" t="s">
        <v>203</v>
      </c>
      <c r="B13" s="21" t="s">
        <v>204</v>
      </c>
      <c r="C13" s="3"/>
      <c r="D13" s="3"/>
      <c r="E13" s="3"/>
    </row>
    <row r="14" spans="1:5" ht="32.1" customHeight="1">
      <c r="A14" s="24"/>
      <c r="B14" s="29" t="s">
        <v>205</v>
      </c>
      <c r="C14" s="24"/>
      <c r="D14" s="24"/>
      <c r="E14" s="24"/>
    </row>
    <row r="15" spans="1:5" ht="20.100000000000001" customHeight="1">
      <c r="A15" s="3"/>
      <c r="B15" s="12" t="s">
        <v>206</v>
      </c>
      <c r="C15" s="20">
        <v>22.5</v>
      </c>
      <c r="D15" s="3"/>
      <c r="E15" s="20">
        <f>C15*D15</f>
        <v>0</v>
      </c>
    </row>
    <row r="16" spans="1:5" ht="20.100000000000001" customHeight="1">
      <c r="A16" s="31" t="s">
        <v>207</v>
      </c>
      <c r="B16" s="31" t="s">
        <v>208</v>
      </c>
      <c r="C16" s="24"/>
      <c r="D16" s="24"/>
      <c r="E16" s="24"/>
    </row>
    <row r="17" spans="1:5" ht="32.1" customHeight="1">
      <c r="A17" s="3"/>
      <c r="B17" s="9" t="s">
        <v>209</v>
      </c>
      <c r="C17" s="3"/>
      <c r="D17" s="3"/>
      <c r="E17" s="3"/>
    </row>
    <row r="18" spans="1:5" ht="20.100000000000001" customHeight="1">
      <c r="A18" s="24"/>
      <c r="B18" s="27" t="s">
        <v>210</v>
      </c>
      <c r="C18" s="33">
        <v>4</v>
      </c>
      <c r="D18" s="24"/>
      <c r="E18" s="33">
        <f>C18*D18</f>
        <v>0</v>
      </c>
    </row>
    <row r="19" spans="1:5" ht="20.100000000000001" customHeight="1">
      <c r="A19" s="21" t="s">
        <v>211</v>
      </c>
      <c r="B19" s="21" t="s">
        <v>212</v>
      </c>
      <c r="C19" s="3"/>
      <c r="D19" s="3"/>
      <c r="E19" s="3"/>
    </row>
    <row r="20" spans="1:5" ht="32.1" customHeight="1">
      <c r="A20" s="24"/>
      <c r="B20" s="27" t="s">
        <v>213</v>
      </c>
      <c r="C20" s="24"/>
      <c r="D20" s="24"/>
      <c r="E20" s="24"/>
    </row>
    <row r="21" spans="1:5" ht="20.100000000000001" customHeight="1">
      <c r="A21" s="3"/>
      <c r="B21" s="9" t="s">
        <v>214</v>
      </c>
      <c r="C21" s="20">
        <v>50</v>
      </c>
      <c r="D21" s="3"/>
      <c r="E21" s="20">
        <f>C21*D21</f>
        <v>0</v>
      </c>
    </row>
    <row r="22" spans="1:5" ht="20.100000000000001" customHeight="1">
      <c r="A22" s="31" t="s">
        <v>215</v>
      </c>
      <c r="B22" s="31" t="s">
        <v>216</v>
      </c>
      <c r="C22" s="24"/>
      <c r="D22" s="24"/>
      <c r="E22" s="24"/>
    </row>
    <row r="23" spans="1:5" ht="56.1" customHeight="1">
      <c r="A23" s="3"/>
      <c r="B23" s="12" t="s">
        <v>217</v>
      </c>
      <c r="C23" s="3"/>
      <c r="D23" s="3"/>
      <c r="E23" s="3"/>
    </row>
    <row r="24" spans="1:5" ht="20.100000000000001" customHeight="1">
      <c r="A24" s="24"/>
      <c r="B24" s="27" t="s">
        <v>218</v>
      </c>
      <c r="C24" s="33">
        <v>65</v>
      </c>
      <c r="D24" s="24"/>
      <c r="E24" s="33">
        <f>C24*D24</f>
        <v>0</v>
      </c>
    </row>
    <row r="25" spans="1:5" ht="20.100000000000001" customHeight="1">
      <c r="A25" s="21" t="s">
        <v>219</v>
      </c>
      <c r="B25" s="21" t="s">
        <v>220</v>
      </c>
      <c r="C25" s="3"/>
      <c r="D25" s="3"/>
      <c r="E25" s="3"/>
    </row>
    <row r="26" spans="1:5" ht="80.099999999999994" customHeight="1">
      <c r="A26" s="24"/>
      <c r="B26" s="29" t="s">
        <v>221</v>
      </c>
      <c r="C26" s="24"/>
      <c r="D26" s="24"/>
      <c r="E26" s="24"/>
    </row>
    <row r="27" spans="1:5" ht="20.100000000000001" customHeight="1">
      <c r="A27" s="3"/>
      <c r="B27" s="9" t="s">
        <v>222</v>
      </c>
      <c r="C27" s="20">
        <v>70</v>
      </c>
      <c r="D27" s="3"/>
      <c r="E27" s="20">
        <f>C27*D27</f>
        <v>0</v>
      </c>
    </row>
    <row r="28" spans="1:5" ht="20.100000000000001" customHeight="1">
      <c r="A28" s="31" t="s">
        <v>223</v>
      </c>
      <c r="B28" s="31" t="s">
        <v>224</v>
      </c>
      <c r="C28" s="24"/>
      <c r="D28" s="24"/>
      <c r="E28" s="24"/>
    </row>
    <row r="29" spans="1:5" ht="32.1" customHeight="1">
      <c r="A29" s="9" t="s">
        <v>225</v>
      </c>
      <c r="B29" s="9" t="s">
        <v>226</v>
      </c>
      <c r="C29" s="3"/>
      <c r="D29" s="3"/>
      <c r="E29" s="3"/>
    </row>
    <row r="30" spans="1:5" ht="20.100000000000001" customHeight="1">
      <c r="A30" s="24"/>
      <c r="B30" s="27" t="s">
        <v>227</v>
      </c>
      <c r="C30" s="33">
        <v>290</v>
      </c>
      <c r="D30" s="24"/>
      <c r="E30" s="33">
        <f>C30*D30</f>
        <v>0</v>
      </c>
    </row>
    <row r="31" spans="1:5" ht="20.100000000000001" customHeight="1">
      <c r="A31" s="3"/>
      <c r="B31" s="3"/>
      <c r="C31" s="3"/>
      <c r="D31" s="3"/>
      <c r="E31" s="3"/>
    </row>
    <row r="32" spans="1:5" ht="20.100000000000001" customHeight="1">
      <c r="A32" s="24"/>
      <c r="B32" s="31" t="s">
        <v>228</v>
      </c>
      <c r="C32" s="30"/>
      <c r="D32" s="30"/>
      <c r="E32" s="41">
        <f>SUM(E12:E30)</f>
        <v>0</v>
      </c>
    </row>
  </sheetData>
  <mergeCells count="7">
    <mergeCell ref="B1:E1"/>
    <mergeCell ref="B3:E3"/>
    <mergeCell ref="B7:E7"/>
    <mergeCell ref="B8:E8"/>
    <mergeCell ref="B5:E5"/>
    <mergeCell ref="B4:E4"/>
    <mergeCell ref="B6:E6"/>
  </mergeCells>
  <pageMargins left="0.5" right="0.5" top="0.75" bottom="0.75" header="0.27777800000000002" footer="0.27777800000000002"/>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3"/>
  <sheetViews>
    <sheetView showGridLines="0" workbookViewId="0"/>
  </sheetViews>
  <sheetFormatPr defaultColWidth="16.28515625" defaultRowHeight="19.899999999999999" customHeight="1"/>
  <cols>
    <col min="1" max="1" width="9.28515625" style="42" customWidth="1"/>
    <col min="2" max="2" width="54.28515625" style="42" customWidth="1"/>
    <col min="3" max="256" width="16.28515625" style="42" customWidth="1"/>
  </cols>
  <sheetData>
    <row r="1" spans="1:5" ht="24" customHeight="1">
      <c r="A1" s="23" t="s">
        <v>229</v>
      </c>
      <c r="B1" s="108" t="s">
        <v>230</v>
      </c>
      <c r="C1" s="109"/>
      <c r="D1" s="109"/>
      <c r="E1" s="110"/>
    </row>
    <row r="2" spans="1:5" ht="21" customHeight="1">
      <c r="A2" s="24"/>
      <c r="B2" s="25" t="s">
        <v>35</v>
      </c>
      <c r="C2" s="26"/>
      <c r="D2" s="26"/>
      <c r="E2" s="26"/>
    </row>
    <row r="3" spans="1:5" ht="32.1" customHeight="1">
      <c r="A3" s="3"/>
      <c r="B3" s="111" t="s">
        <v>231</v>
      </c>
      <c r="C3" s="95"/>
      <c r="D3" s="95"/>
      <c r="E3" s="95"/>
    </row>
    <row r="4" spans="1:5" ht="20.100000000000001" customHeight="1">
      <c r="A4" s="24"/>
      <c r="B4" s="107" t="s">
        <v>232</v>
      </c>
      <c r="C4" s="106"/>
      <c r="D4" s="106"/>
      <c r="E4" s="106"/>
    </row>
    <row r="5" spans="1:5" ht="80.099999999999994" customHeight="1">
      <c r="A5" s="3"/>
      <c r="B5" s="111" t="s">
        <v>233</v>
      </c>
      <c r="C5" s="95"/>
      <c r="D5" s="95"/>
      <c r="E5" s="95"/>
    </row>
    <row r="6" spans="1:5" ht="20.100000000000001" customHeight="1">
      <c r="A6" s="30"/>
      <c r="B6" s="31" t="s">
        <v>81</v>
      </c>
      <c r="C6" s="31" t="s">
        <v>42</v>
      </c>
      <c r="D6" s="31" t="s">
        <v>43</v>
      </c>
      <c r="E6" s="31" t="s">
        <v>44</v>
      </c>
    </row>
    <row r="7" spans="1:5" ht="20.100000000000001" customHeight="1">
      <c r="A7" s="21" t="s">
        <v>234</v>
      </c>
      <c r="B7" s="21" t="s">
        <v>235</v>
      </c>
      <c r="C7" s="3"/>
      <c r="D7" s="3"/>
      <c r="E7" s="3"/>
    </row>
    <row r="8" spans="1:5" ht="104.1" customHeight="1">
      <c r="A8" s="24"/>
      <c r="B8" s="29" t="s">
        <v>236</v>
      </c>
      <c r="C8" s="24"/>
      <c r="D8" s="24"/>
      <c r="E8" s="24"/>
    </row>
    <row r="9" spans="1:5" ht="20.100000000000001" customHeight="1">
      <c r="A9" s="3"/>
      <c r="B9" s="9" t="s">
        <v>237</v>
      </c>
      <c r="C9" s="20">
        <v>90</v>
      </c>
      <c r="D9" s="3"/>
      <c r="E9" s="20">
        <f>C9*D9</f>
        <v>0</v>
      </c>
    </row>
    <row r="10" spans="1:5" ht="20.100000000000001" customHeight="1">
      <c r="A10" s="31" t="s">
        <v>238</v>
      </c>
      <c r="B10" s="31" t="s">
        <v>239</v>
      </c>
      <c r="C10" s="24"/>
      <c r="D10" s="24"/>
      <c r="E10" s="24"/>
    </row>
    <row r="11" spans="1:5" ht="68.099999999999994" customHeight="1">
      <c r="A11" s="3"/>
      <c r="B11" s="12" t="s">
        <v>240</v>
      </c>
      <c r="C11" s="3"/>
      <c r="D11" s="3"/>
      <c r="E11" s="3"/>
    </row>
    <row r="12" spans="1:5" ht="20.100000000000001" customHeight="1">
      <c r="A12" s="24"/>
      <c r="B12" s="29" t="s">
        <v>241</v>
      </c>
      <c r="C12" s="33">
        <v>39</v>
      </c>
      <c r="D12" s="24"/>
      <c r="E12" s="33">
        <f>C12*D12</f>
        <v>0</v>
      </c>
    </row>
    <row r="13" spans="1:5" ht="20.100000000000001" customHeight="1">
      <c r="A13" s="21" t="s">
        <v>242</v>
      </c>
      <c r="B13" s="21" t="s">
        <v>243</v>
      </c>
      <c r="C13" s="3"/>
      <c r="D13" s="3"/>
      <c r="E13" s="3"/>
    </row>
    <row r="14" spans="1:5" ht="56.1" customHeight="1">
      <c r="A14" s="24"/>
      <c r="B14" s="27" t="s">
        <v>244</v>
      </c>
      <c r="C14" s="24"/>
      <c r="D14" s="24"/>
      <c r="E14" s="24"/>
    </row>
    <row r="15" spans="1:5" ht="20.100000000000001" customHeight="1">
      <c r="A15" s="3"/>
      <c r="B15" s="9" t="s">
        <v>245</v>
      </c>
      <c r="C15" s="20">
        <v>40.049999999999997</v>
      </c>
      <c r="D15" s="3"/>
      <c r="E15" s="20">
        <f>C15*D15</f>
        <v>0</v>
      </c>
    </row>
    <row r="16" spans="1:5" ht="20.100000000000001" customHeight="1">
      <c r="A16" s="31" t="s">
        <v>246</v>
      </c>
      <c r="B16" s="31" t="s">
        <v>247</v>
      </c>
      <c r="C16" s="24"/>
      <c r="D16" s="24"/>
      <c r="E16" s="24"/>
    </row>
    <row r="17" spans="1:5" ht="44.1" customHeight="1">
      <c r="A17" s="3"/>
      <c r="B17" s="12" t="s">
        <v>248</v>
      </c>
      <c r="C17" s="3"/>
      <c r="D17" s="3"/>
      <c r="E17" s="3"/>
    </row>
    <row r="18" spans="1:5" ht="20.100000000000001" customHeight="1">
      <c r="A18" s="24"/>
      <c r="B18" s="27" t="s">
        <v>249</v>
      </c>
      <c r="C18" s="33">
        <v>18</v>
      </c>
      <c r="D18" s="24"/>
      <c r="E18" s="33">
        <f>C18*D18</f>
        <v>0</v>
      </c>
    </row>
    <row r="19" spans="1:5" ht="20.100000000000001" customHeight="1">
      <c r="A19" s="21" t="s">
        <v>250</v>
      </c>
      <c r="B19" s="21" t="s">
        <v>251</v>
      </c>
      <c r="C19" s="3"/>
      <c r="D19" s="3"/>
      <c r="E19" s="3"/>
    </row>
    <row r="20" spans="1:5" ht="92.1" customHeight="1">
      <c r="A20" s="24"/>
      <c r="B20" s="27" t="s">
        <v>252</v>
      </c>
      <c r="C20" s="24"/>
      <c r="D20" s="24"/>
      <c r="E20" s="24"/>
    </row>
    <row r="21" spans="1:5" ht="20.100000000000001" customHeight="1">
      <c r="A21" s="3"/>
      <c r="B21" s="9" t="s">
        <v>253</v>
      </c>
      <c r="C21" s="20">
        <v>30.5</v>
      </c>
      <c r="D21" s="3"/>
      <c r="E21" s="20">
        <f>C21*D21</f>
        <v>0</v>
      </c>
    </row>
    <row r="22" spans="1:5" ht="20.100000000000001" customHeight="1">
      <c r="A22" s="24"/>
      <c r="B22" s="24"/>
      <c r="C22" s="24"/>
      <c r="D22" s="24"/>
      <c r="E22" s="24"/>
    </row>
    <row r="23" spans="1:5" ht="20.100000000000001" customHeight="1">
      <c r="A23" s="3"/>
      <c r="B23" s="21" t="s">
        <v>254</v>
      </c>
      <c r="C23" s="8"/>
      <c r="D23" s="8"/>
      <c r="E23" s="38">
        <f>SUM(E9:E21)</f>
        <v>0</v>
      </c>
    </row>
  </sheetData>
  <mergeCells count="4">
    <mergeCell ref="B5:E5"/>
    <mergeCell ref="B4:E4"/>
    <mergeCell ref="B1:E1"/>
    <mergeCell ref="B3:E3"/>
  </mergeCells>
  <pageMargins left="0.5" right="0.5" top="0.75" bottom="0.75" header="0.27777800000000002" footer="0.27777800000000002"/>
  <pageSetup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4"/>
  <sheetViews>
    <sheetView showGridLines="0" workbookViewId="0"/>
  </sheetViews>
  <sheetFormatPr defaultColWidth="16.28515625" defaultRowHeight="19.899999999999999" customHeight="1"/>
  <cols>
    <col min="1" max="1" width="9.28515625" style="43" customWidth="1"/>
    <col min="2" max="2" width="54.28515625" style="43" customWidth="1"/>
    <col min="3" max="256" width="16.28515625" style="43" customWidth="1"/>
  </cols>
  <sheetData>
    <row r="1" spans="1:5" ht="24" customHeight="1">
      <c r="A1" s="23" t="s">
        <v>255</v>
      </c>
      <c r="B1" s="108" t="s">
        <v>256</v>
      </c>
      <c r="C1" s="109"/>
      <c r="D1" s="109"/>
      <c r="E1" s="110"/>
    </row>
    <row r="2" spans="1:5" ht="21" customHeight="1">
      <c r="A2" s="24"/>
      <c r="B2" s="25" t="s">
        <v>35</v>
      </c>
      <c r="C2" s="26"/>
      <c r="D2" s="26"/>
      <c r="E2" s="26"/>
    </row>
    <row r="3" spans="1:5" ht="32.1" customHeight="1">
      <c r="A3" s="3"/>
      <c r="B3" s="111" t="s">
        <v>257</v>
      </c>
      <c r="C3" s="95"/>
      <c r="D3" s="95"/>
      <c r="E3" s="95"/>
    </row>
    <row r="4" spans="1:5" ht="20.100000000000001" customHeight="1">
      <c r="A4" s="24"/>
      <c r="B4" s="107" t="s">
        <v>258</v>
      </c>
      <c r="C4" s="106"/>
      <c r="D4" s="106"/>
      <c r="E4" s="106"/>
    </row>
    <row r="5" spans="1:5" ht="20.100000000000001" customHeight="1">
      <c r="A5" s="3"/>
      <c r="B5" s="111" t="s">
        <v>259</v>
      </c>
      <c r="C5" s="95"/>
      <c r="D5" s="95"/>
      <c r="E5" s="95"/>
    </row>
    <row r="6" spans="1:5" ht="20.100000000000001" customHeight="1">
      <c r="A6" s="30"/>
      <c r="B6" s="31" t="s">
        <v>81</v>
      </c>
      <c r="C6" s="31" t="s">
        <v>42</v>
      </c>
      <c r="D6" s="31" t="s">
        <v>43</v>
      </c>
      <c r="E6" s="31" t="s">
        <v>44</v>
      </c>
    </row>
    <row r="7" spans="1:5" ht="20.100000000000001" customHeight="1">
      <c r="A7" s="21" t="s">
        <v>260</v>
      </c>
      <c r="B7" s="21" t="s">
        <v>261</v>
      </c>
      <c r="C7" s="3"/>
      <c r="D7" s="3"/>
      <c r="E7" s="3"/>
    </row>
    <row r="8" spans="1:5" ht="80.099999999999994" customHeight="1">
      <c r="A8" s="24"/>
      <c r="B8" s="29" t="s">
        <v>262</v>
      </c>
      <c r="C8" s="24"/>
      <c r="D8" s="24"/>
      <c r="E8" s="24"/>
    </row>
    <row r="9" spans="1:5" ht="32.1" customHeight="1">
      <c r="A9" s="3"/>
      <c r="B9" s="12" t="s">
        <v>263</v>
      </c>
      <c r="C9" s="20">
        <v>1.6</v>
      </c>
      <c r="D9" s="3"/>
      <c r="E9" s="32">
        <f t="shared" ref="E9:E17" si="0">C9*D9</f>
        <v>0</v>
      </c>
    </row>
    <row r="10" spans="1:5" ht="32.1" customHeight="1">
      <c r="A10" s="24"/>
      <c r="B10" s="29" t="s">
        <v>264</v>
      </c>
      <c r="C10" s="33">
        <v>65</v>
      </c>
      <c r="D10" s="24"/>
      <c r="E10" s="33">
        <f t="shared" si="0"/>
        <v>0</v>
      </c>
    </row>
    <row r="11" spans="1:5" ht="32.1" customHeight="1">
      <c r="A11" s="3"/>
      <c r="B11" s="12" t="s">
        <v>265</v>
      </c>
      <c r="C11" s="20">
        <v>65</v>
      </c>
      <c r="D11" s="3"/>
      <c r="E11" s="20">
        <f t="shared" si="0"/>
        <v>0</v>
      </c>
    </row>
    <row r="12" spans="1:5" ht="20.100000000000001" customHeight="1">
      <c r="A12" s="24"/>
      <c r="B12" s="29" t="s">
        <v>266</v>
      </c>
      <c r="C12" s="33">
        <v>65</v>
      </c>
      <c r="D12" s="24"/>
      <c r="E12" s="33">
        <f t="shared" si="0"/>
        <v>0</v>
      </c>
    </row>
    <row r="13" spans="1:5" ht="20.100000000000001" customHeight="1">
      <c r="A13" s="3"/>
      <c r="B13" s="12" t="s">
        <v>267</v>
      </c>
      <c r="C13" s="20">
        <v>65</v>
      </c>
      <c r="D13" s="3"/>
      <c r="E13" s="20">
        <f t="shared" si="0"/>
        <v>0</v>
      </c>
    </row>
    <row r="14" spans="1:5" ht="20.100000000000001" customHeight="1">
      <c r="A14" s="24"/>
      <c r="B14" s="29" t="s">
        <v>268</v>
      </c>
      <c r="C14" s="33">
        <v>65</v>
      </c>
      <c r="D14" s="24"/>
      <c r="E14" s="33">
        <f t="shared" si="0"/>
        <v>0</v>
      </c>
    </row>
    <row r="15" spans="1:5" ht="56.1" customHeight="1">
      <c r="A15" s="3"/>
      <c r="B15" s="12" t="s">
        <v>269</v>
      </c>
      <c r="C15" s="20">
        <v>65</v>
      </c>
      <c r="D15" s="3"/>
      <c r="E15" s="20">
        <f t="shared" si="0"/>
        <v>0</v>
      </c>
    </row>
    <row r="16" spans="1:5" ht="20.100000000000001" customHeight="1">
      <c r="A16" s="24"/>
      <c r="B16" s="29" t="s">
        <v>270</v>
      </c>
      <c r="C16" s="33">
        <v>10</v>
      </c>
      <c r="D16" s="24"/>
      <c r="E16" s="33">
        <f t="shared" si="0"/>
        <v>0</v>
      </c>
    </row>
    <row r="17" spans="1:5" ht="20.100000000000001" customHeight="1">
      <c r="A17" s="3"/>
      <c r="B17" s="12" t="s">
        <v>271</v>
      </c>
      <c r="C17" s="20">
        <v>35</v>
      </c>
      <c r="D17" s="3"/>
      <c r="E17" s="20">
        <f t="shared" si="0"/>
        <v>0</v>
      </c>
    </row>
    <row r="18" spans="1:5" ht="20.100000000000001" customHeight="1">
      <c r="A18" s="31" t="s">
        <v>272</v>
      </c>
      <c r="B18" s="31" t="s">
        <v>273</v>
      </c>
      <c r="C18" s="24"/>
      <c r="D18" s="24"/>
      <c r="E18" s="24"/>
    </row>
    <row r="19" spans="1:5" ht="32.1" customHeight="1">
      <c r="A19" s="3"/>
      <c r="B19" s="12" t="s">
        <v>274</v>
      </c>
      <c r="C19" s="3"/>
      <c r="D19" s="3"/>
      <c r="E19" s="3"/>
    </row>
    <row r="20" spans="1:5" ht="20.100000000000001" customHeight="1">
      <c r="A20" s="24"/>
      <c r="B20" s="29" t="s">
        <v>275</v>
      </c>
      <c r="C20" s="33">
        <v>36</v>
      </c>
      <c r="D20" s="24"/>
      <c r="E20" s="33">
        <f>C20*D20</f>
        <v>0</v>
      </c>
    </row>
    <row r="21" spans="1:5" ht="20.100000000000001" customHeight="1">
      <c r="A21" s="21" t="s">
        <v>276</v>
      </c>
      <c r="B21" s="21" t="s">
        <v>277</v>
      </c>
      <c r="C21" s="3"/>
      <c r="D21" s="3"/>
      <c r="E21" s="3"/>
    </row>
    <row r="22" spans="1:5" ht="56.1" customHeight="1">
      <c r="A22" s="24"/>
      <c r="B22" s="29" t="s">
        <v>278</v>
      </c>
      <c r="C22" s="24"/>
      <c r="D22" s="24"/>
      <c r="E22" s="24"/>
    </row>
    <row r="23" spans="1:5" ht="32.1" customHeight="1">
      <c r="A23" s="3"/>
      <c r="B23" s="9" t="s">
        <v>279</v>
      </c>
      <c r="C23" s="3"/>
      <c r="D23" s="3"/>
      <c r="E23" s="3"/>
    </row>
    <row r="24" spans="1:5" ht="20.100000000000001" customHeight="1">
      <c r="A24" s="24"/>
      <c r="B24" s="27" t="s">
        <v>280</v>
      </c>
      <c r="C24" s="33">
        <v>35</v>
      </c>
      <c r="D24" s="24"/>
      <c r="E24" s="33">
        <f t="shared" ref="E24:E31" si="1">C24*D24</f>
        <v>0</v>
      </c>
    </row>
    <row r="25" spans="1:5" ht="20.100000000000001" customHeight="1">
      <c r="A25" s="3"/>
      <c r="B25" s="9" t="s">
        <v>281</v>
      </c>
      <c r="C25" s="20">
        <v>35</v>
      </c>
      <c r="D25" s="3"/>
      <c r="E25" s="20">
        <f t="shared" si="1"/>
        <v>0</v>
      </c>
    </row>
    <row r="26" spans="1:5" ht="20.100000000000001" customHeight="1">
      <c r="A26" s="24"/>
      <c r="B26" s="27" t="s">
        <v>282</v>
      </c>
      <c r="C26" s="33">
        <v>35</v>
      </c>
      <c r="D26" s="24"/>
      <c r="E26" s="33">
        <f t="shared" si="1"/>
        <v>0</v>
      </c>
    </row>
    <row r="27" spans="1:5" ht="20.100000000000001" customHeight="1">
      <c r="A27" s="3"/>
      <c r="B27" s="9" t="s">
        <v>283</v>
      </c>
      <c r="C27" s="20">
        <v>38</v>
      </c>
      <c r="D27" s="3"/>
      <c r="E27" s="20">
        <f t="shared" si="1"/>
        <v>0</v>
      </c>
    </row>
    <row r="28" spans="1:5" ht="32.1" customHeight="1">
      <c r="A28" s="24"/>
      <c r="B28" s="27" t="s">
        <v>284</v>
      </c>
      <c r="C28" s="33">
        <v>38</v>
      </c>
      <c r="D28" s="24"/>
      <c r="E28" s="33">
        <f t="shared" si="1"/>
        <v>0</v>
      </c>
    </row>
    <row r="29" spans="1:5" ht="20.100000000000001" customHeight="1">
      <c r="A29" s="3"/>
      <c r="B29" s="9" t="s">
        <v>285</v>
      </c>
      <c r="C29" s="20">
        <v>1</v>
      </c>
      <c r="D29" s="3"/>
      <c r="E29" s="20">
        <f t="shared" si="1"/>
        <v>0</v>
      </c>
    </row>
    <row r="30" spans="1:5" ht="20.100000000000001" customHeight="1">
      <c r="A30" s="24"/>
      <c r="B30" s="27" t="s">
        <v>286</v>
      </c>
      <c r="C30" s="33">
        <v>35</v>
      </c>
      <c r="D30" s="24"/>
      <c r="E30" s="33">
        <f t="shared" si="1"/>
        <v>0</v>
      </c>
    </row>
    <row r="31" spans="1:5" ht="20.100000000000001" customHeight="1">
      <c r="A31" s="3"/>
      <c r="B31" s="9" t="s">
        <v>287</v>
      </c>
      <c r="C31" s="20">
        <v>10</v>
      </c>
      <c r="D31" s="3"/>
      <c r="E31" s="20">
        <f t="shared" si="1"/>
        <v>0</v>
      </c>
    </row>
    <row r="32" spans="1:5" ht="20.100000000000001" customHeight="1">
      <c r="A32" s="31" t="s">
        <v>288</v>
      </c>
      <c r="B32" s="31" t="s">
        <v>289</v>
      </c>
      <c r="C32" s="24"/>
      <c r="D32" s="24"/>
      <c r="E32" s="24"/>
    </row>
    <row r="33" spans="1:5" ht="56.1" customHeight="1">
      <c r="A33" s="3"/>
      <c r="B33" s="12" t="s">
        <v>290</v>
      </c>
      <c r="C33" s="3"/>
      <c r="D33" s="3"/>
      <c r="E33" s="3"/>
    </row>
    <row r="34" spans="1:5" ht="20.100000000000001" customHeight="1">
      <c r="A34" s="24"/>
      <c r="B34" s="27" t="s">
        <v>291</v>
      </c>
      <c r="C34" s="24"/>
      <c r="D34" s="24"/>
      <c r="E34" s="24"/>
    </row>
    <row r="35" spans="1:5" ht="20.100000000000001" customHeight="1">
      <c r="A35" s="3"/>
      <c r="B35" s="9" t="s">
        <v>292</v>
      </c>
      <c r="C35" s="20">
        <v>7</v>
      </c>
      <c r="D35" s="3"/>
      <c r="E35" s="20">
        <f t="shared" ref="E35:E42" si="2">C35*D35</f>
        <v>0</v>
      </c>
    </row>
    <row r="36" spans="1:5" ht="20.100000000000001" customHeight="1">
      <c r="A36" s="24"/>
      <c r="B36" s="27" t="s">
        <v>281</v>
      </c>
      <c r="C36" s="33">
        <v>7</v>
      </c>
      <c r="D36" s="24"/>
      <c r="E36" s="33">
        <f t="shared" si="2"/>
        <v>0</v>
      </c>
    </row>
    <row r="37" spans="1:5" ht="20.100000000000001" customHeight="1">
      <c r="A37" s="3"/>
      <c r="B37" s="9" t="s">
        <v>282</v>
      </c>
      <c r="C37" s="20">
        <v>7</v>
      </c>
      <c r="D37" s="3"/>
      <c r="E37" s="20">
        <f t="shared" si="2"/>
        <v>0</v>
      </c>
    </row>
    <row r="38" spans="1:5" ht="20.100000000000001" customHeight="1">
      <c r="A38" s="24"/>
      <c r="B38" s="27" t="s">
        <v>283</v>
      </c>
      <c r="C38" s="33">
        <v>7</v>
      </c>
      <c r="D38" s="24"/>
      <c r="E38" s="33">
        <f t="shared" si="2"/>
        <v>0</v>
      </c>
    </row>
    <row r="39" spans="1:5" ht="32.1" customHeight="1">
      <c r="A39" s="3"/>
      <c r="B39" s="9" t="s">
        <v>284</v>
      </c>
      <c r="C39" s="20">
        <v>11.5</v>
      </c>
      <c r="D39" s="3"/>
      <c r="E39" s="20">
        <f t="shared" si="2"/>
        <v>0</v>
      </c>
    </row>
    <row r="40" spans="1:5" ht="20.100000000000001" customHeight="1">
      <c r="A40" s="24"/>
      <c r="B40" s="27" t="s">
        <v>285</v>
      </c>
      <c r="C40" s="33">
        <v>1</v>
      </c>
      <c r="D40" s="24"/>
      <c r="E40" s="33">
        <f t="shared" si="2"/>
        <v>0</v>
      </c>
    </row>
    <row r="41" spans="1:5" ht="20.100000000000001" customHeight="1">
      <c r="A41" s="3"/>
      <c r="B41" s="9" t="s">
        <v>286</v>
      </c>
      <c r="C41" s="20">
        <v>7</v>
      </c>
      <c r="D41" s="3"/>
      <c r="E41" s="20">
        <f t="shared" si="2"/>
        <v>0</v>
      </c>
    </row>
    <row r="42" spans="1:5" ht="20.100000000000001" customHeight="1">
      <c r="A42" s="24"/>
      <c r="B42" s="27" t="s">
        <v>293</v>
      </c>
      <c r="C42" s="33">
        <v>7</v>
      </c>
      <c r="D42" s="24"/>
      <c r="E42" s="33">
        <f t="shared" si="2"/>
        <v>0</v>
      </c>
    </row>
    <row r="43" spans="1:5" ht="20.100000000000001" customHeight="1">
      <c r="A43" s="3"/>
      <c r="B43" s="3"/>
      <c r="C43" s="3"/>
      <c r="D43" s="3"/>
      <c r="E43" s="3"/>
    </row>
    <row r="44" spans="1:5" ht="20.100000000000001" customHeight="1">
      <c r="A44" s="24"/>
      <c r="B44" s="31" t="s">
        <v>294</v>
      </c>
      <c r="C44" s="30"/>
      <c r="D44" s="30"/>
      <c r="E44" s="41">
        <f>SUM(E9:E42)</f>
        <v>0</v>
      </c>
    </row>
  </sheetData>
  <mergeCells count="4">
    <mergeCell ref="B5:E5"/>
    <mergeCell ref="B4:E4"/>
    <mergeCell ref="B1:E1"/>
    <mergeCell ref="B3:E3"/>
  </mergeCells>
  <pageMargins left="0.5" right="0.5" top="0.75" bottom="0.75" header="0.27777800000000002" footer="0.27777800000000002"/>
  <pageSetup orientation="portrait"/>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8"/>
  <sheetViews>
    <sheetView showGridLines="0" workbookViewId="0"/>
  </sheetViews>
  <sheetFormatPr defaultColWidth="16.28515625" defaultRowHeight="19.899999999999999" customHeight="1"/>
  <cols>
    <col min="1" max="1" width="9.28515625" style="44" customWidth="1"/>
    <col min="2" max="2" width="54.28515625" style="44" customWidth="1"/>
    <col min="3" max="256" width="16.28515625" style="44" customWidth="1"/>
  </cols>
  <sheetData>
    <row r="1" spans="1:5" ht="24" customHeight="1">
      <c r="A1" s="23" t="s">
        <v>295</v>
      </c>
      <c r="B1" s="108" t="s">
        <v>296</v>
      </c>
      <c r="C1" s="109"/>
      <c r="D1" s="109"/>
      <c r="E1" s="110"/>
    </row>
    <row r="2" spans="1:5" ht="21" customHeight="1">
      <c r="A2" s="24"/>
      <c r="B2" s="25" t="s">
        <v>35</v>
      </c>
      <c r="C2" s="26"/>
      <c r="D2" s="26"/>
      <c r="E2" s="26"/>
    </row>
    <row r="3" spans="1:5" ht="20.100000000000001" customHeight="1">
      <c r="A3" s="3"/>
      <c r="B3" s="111" t="s">
        <v>297</v>
      </c>
      <c r="C3" s="95"/>
      <c r="D3" s="95"/>
      <c r="E3" s="95"/>
    </row>
    <row r="4" spans="1:5" ht="20.100000000000001" customHeight="1">
      <c r="A4" s="24"/>
      <c r="B4" s="107" t="s">
        <v>298</v>
      </c>
      <c r="C4" s="106"/>
      <c r="D4" s="106"/>
      <c r="E4" s="106"/>
    </row>
    <row r="5" spans="1:5" ht="32.1" customHeight="1">
      <c r="A5" s="3"/>
      <c r="B5" s="111" t="s">
        <v>299</v>
      </c>
      <c r="C5" s="95"/>
      <c r="D5" s="95"/>
      <c r="E5" s="95"/>
    </row>
    <row r="6" spans="1:5" ht="32.1" customHeight="1">
      <c r="A6" s="24"/>
      <c r="B6" s="107" t="s">
        <v>300</v>
      </c>
      <c r="C6" s="106"/>
      <c r="D6" s="106"/>
      <c r="E6" s="106"/>
    </row>
    <row r="7" spans="1:5" ht="20.100000000000001" customHeight="1">
      <c r="A7" s="3"/>
      <c r="B7" s="112" t="s">
        <v>301</v>
      </c>
      <c r="C7" s="95"/>
      <c r="D7" s="95"/>
      <c r="E7" s="95"/>
    </row>
    <row r="8" spans="1:5" ht="20.100000000000001" customHeight="1">
      <c r="A8" s="30"/>
      <c r="B8" s="31" t="s">
        <v>81</v>
      </c>
      <c r="C8" s="31" t="s">
        <v>42</v>
      </c>
      <c r="D8" s="31" t="s">
        <v>43</v>
      </c>
      <c r="E8" s="31" t="s">
        <v>44</v>
      </c>
    </row>
    <row r="9" spans="1:5" ht="20.100000000000001" customHeight="1">
      <c r="A9" s="21" t="s">
        <v>302</v>
      </c>
      <c r="B9" s="21" t="s">
        <v>303</v>
      </c>
      <c r="C9" s="3"/>
      <c r="D9" s="3"/>
      <c r="E9" s="3"/>
    </row>
    <row r="10" spans="1:5" ht="32.1" customHeight="1">
      <c r="A10" s="24"/>
      <c r="B10" s="29" t="s">
        <v>304</v>
      </c>
      <c r="C10" s="24"/>
      <c r="D10" s="24"/>
      <c r="E10" s="24"/>
    </row>
    <row r="11" spans="1:5" ht="20.100000000000001" customHeight="1">
      <c r="A11" s="3"/>
      <c r="B11" s="12" t="s">
        <v>305</v>
      </c>
      <c r="C11" s="20">
        <v>2</v>
      </c>
      <c r="D11" s="3"/>
      <c r="E11" s="20">
        <f>C11*D11</f>
        <v>0</v>
      </c>
    </row>
    <row r="12" spans="1:5" ht="20.100000000000001" customHeight="1">
      <c r="A12" s="31" t="s">
        <v>306</v>
      </c>
      <c r="B12" s="31" t="s">
        <v>307</v>
      </c>
      <c r="C12" s="24"/>
      <c r="D12" s="24"/>
      <c r="E12" s="24"/>
    </row>
    <row r="13" spans="1:5" ht="44.1" customHeight="1">
      <c r="A13" s="3"/>
      <c r="B13" s="12" t="s">
        <v>308</v>
      </c>
      <c r="C13" s="3"/>
      <c r="D13" s="3"/>
      <c r="E13" s="3"/>
    </row>
    <row r="14" spans="1:5" ht="32.1" customHeight="1">
      <c r="A14" s="24"/>
      <c r="B14" s="29" t="s">
        <v>309</v>
      </c>
      <c r="C14" s="24"/>
      <c r="D14" s="24"/>
      <c r="E14" s="24"/>
    </row>
    <row r="15" spans="1:5" ht="20.100000000000001" customHeight="1">
      <c r="A15" s="3"/>
      <c r="B15" s="12" t="s">
        <v>310</v>
      </c>
      <c r="C15" s="20">
        <v>36</v>
      </c>
      <c r="D15" s="3"/>
      <c r="E15" s="20">
        <f>C15*D15</f>
        <v>0</v>
      </c>
    </row>
    <row r="16" spans="1:5" ht="32.1" customHeight="1">
      <c r="A16" s="24"/>
      <c r="B16" s="29" t="s">
        <v>311</v>
      </c>
      <c r="C16" s="33">
        <v>2</v>
      </c>
      <c r="D16" s="24"/>
      <c r="E16" s="33">
        <f>C16*D16</f>
        <v>0</v>
      </c>
    </row>
    <row r="17" spans="1:5" ht="20.100000000000001" customHeight="1">
      <c r="A17" s="21" t="s">
        <v>312</v>
      </c>
      <c r="B17" s="21" t="s">
        <v>313</v>
      </c>
      <c r="C17" s="3"/>
      <c r="D17" s="3"/>
      <c r="E17" s="3"/>
    </row>
    <row r="18" spans="1:5" ht="80.099999999999994" customHeight="1">
      <c r="A18" s="24"/>
      <c r="B18" s="29" t="s">
        <v>314</v>
      </c>
      <c r="C18" s="24"/>
      <c r="D18" s="24"/>
      <c r="E18" s="24"/>
    </row>
    <row r="19" spans="1:5" ht="20.100000000000001" customHeight="1">
      <c r="A19" s="3"/>
      <c r="B19" s="12" t="s">
        <v>315</v>
      </c>
      <c r="C19" s="3"/>
      <c r="D19" s="3"/>
      <c r="E19" s="3"/>
    </row>
    <row r="20" spans="1:5" ht="20.100000000000001" customHeight="1">
      <c r="A20" s="24"/>
      <c r="B20" s="27" t="s">
        <v>316</v>
      </c>
      <c r="C20" s="33">
        <v>24</v>
      </c>
      <c r="D20" s="24"/>
      <c r="E20" s="33">
        <f>C20*D20</f>
        <v>0</v>
      </c>
    </row>
    <row r="21" spans="1:5" ht="20.100000000000001" customHeight="1">
      <c r="A21" s="3"/>
      <c r="B21" s="9" t="s">
        <v>317</v>
      </c>
      <c r="C21" s="20">
        <v>13</v>
      </c>
      <c r="D21" s="3"/>
      <c r="E21" s="20">
        <f>C21*D21</f>
        <v>0</v>
      </c>
    </row>
    <row r="22" spans="1:5" ht="20.100000000000001" customHeight="1">
      <c r="A22" s="24"/>
      <c r="B22" s="27" t="s">
        <v>318</v>
      </c>
      <c r="C22" s="33">
        <v>12</v>
      </c>
      <c r="D22" s="24"/>
      <c r="E22" s="33">
        <f>C22*D22</f>
        <v>0</v>
      </c>
    </row>
    <row r="23" spans="1:5" ht="20.100000000000001" customHeight="1">
      <c r="A23" s="21" t="s">
        <v>319</v>
      </c>
      <c r="B23" s="21" t="s">
        <v>320</v>
      </c>
      <c r="C23" s="3"/>
      <c r="D23" s="3"/>
      <c r="E23" s="3"/>
    </row>
    <row r="24" spans="1:5" ht="44.1" customHeight="1">
      <c r="A24" s="24"/>
      <c r="B24" s="27" t="s">
        <v>321</v>
      </c>
      <c r="C24" s="24"/>
      <c r="D24" s="24"/>
      <c r="E24" s="24"/>
    </row>
    <row r="25" spans="1:5" ht="20.100000000000001" customHeight="1">
      <c r="A25" s="3"/>
      <c r="B25" s="9" t="s">
        <v>322</v>
      </c>
      <c r="C25" s="20">
        <v>7.5</v>
      </c>
      <c r="D25" s="3"/>
      <c r="E25" s="20">
        <f>C25*D25</f>
        <v>0</v>
      </c>
    </row>
    <row r="26" spans="1:5" ht="20.100000000000001" customHeight="1">
      <c r="A26" s="24"/>
      <c r="B26" s="27" t="s">
        <v>323</v>
      </c>
      <c r="C26" s="33">
        <v>4</v>
      </c>
      <c r="D26" s="24"/>
      <c r="E26" s="33">
        <f>C26*D26</f>
        <v>0</v>
      </c>
    </row>
    <row r="27" spans="1:5" ht="20.100000000000001" customHeight="1">
      <c r="A27" s="3"/>
      <c r="B27" s="3"/>
      <c r="C27" s="3"/>
      <c r="D27" s="3"/>
      <c r="E27" s="3"/>
    </row>
    <row r="28" spans="1:5" ht="20.100000000000001" customHeight="1">
      <c r="A28" s="24"/>
      <c r="B28" s="31" t="s">
        <v>324</v>
      </c>
      <c r="C28" s="30"/>
      <c r="D28" s="30"/>
      <c r="E28" s="41">
        <f>SUM(E11:E26)</f>
        <v>0</v>
      </c>
    </row>
  </sheetData>
  <mergeCells count="6">
    <mergeCell ref="B7:E7"/>
    <mergeCell ref="B5:E5"/>
    <mergeCell ref="B4:E4"/>
    <mergeCell ref="B6:E6"/>
    <mergeCell ref="B1:E1"/>
    <mergeCell ref="B3:E3"/>
  </mergeCells>
  <pageMargins left="0.5" right="0.5" top="0.75" bottom="0.75" header="0.27777800000000002" footer="0.27777800000000002"/>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27</vt:i4>
      </vt:variant>
    </vt:vector>
  </HeadingPairs>
  <TitlesOfParts>
    <vt:vector size="27" baseType="lpstr">
      <vt:lpstr>NASLOV</vt:lpstr>
      <vt:lpstr>REKAPITULACIJA</vt:lpstr>
      <vt:lpstr>1.I. PRIPREMNI RADOVI</vt:lpstr>
      <vt:lpstr>1.II. ZEMLJANI RADOVI</vt:lpstr>
      <vt:lpstr>1.III. BETONSKI RADOVI</vt:lpstr>
      <vt:lpstr>1.IV. ZIDARSKI RADOVI</vt:lpstr>
      <vt:lpstr>1.V. IZOLATERSKI RADOVI</vt:lpstr>
      <vt:lpstr>1.VI. KROVOVI</vt:lpstr>
      <vt:lpstr>1.VII. LIMARSKI RADOVI</vt:lpstr>
      <vt:lpstr>1.VIII. CELIK</vt:lpstr>
      <vt:lpstr>1.IX. TESARSKI RADOVI</vt:lpstr>
      <vt:lpstr>GR REKAPITULACIJA</vt:lpstr>
      <vt:lpstr>2.I. VANJSKA STOLARIJA</vt:lpstr>
      <vt:lpstr>2.II. ZAVRŠNI ZIDARSKI</vt:lpstr>
      <vt:lpstr>2.III. PLIVAJUĆI PODOVI</vt:lpstr>
      <vt:lpstr>2.IV. FASADERSKI RADOVI</vt:lpstr>
      <vt:lpstr>2.V. GK RADOVI </vt:lpstr>
      <vt:lpstr>2.VI. LIČILAČKI RADOVI </vt:lpstr>
      <vt:lpstr>2.VII. PODOPOLAGAČKI RADOVI</vt:lpstr>
      <vt:lpstr>2.VIII. STOLARSKI RADOVI</vt:lpstr>
      <vt:lpstr>2.IX. BRAVARSKI RADOVI</vt:lpstr>
      <vt:lpstr>2.X. ZAVRŠNI RADOVI</vt:lpstr>
      <vt:lpstr>OR REKAPITULACIJA</vt:lpstr>
      <vt:lpstr>3.I. UREĐENJE OKOLIŠA</vt:lpstr>
      <vt:lpstr>4.I. ViK</vt:lpstr>
      <vt:lpstr>5.I. STRUJA</vt:lpstr>
      <vt:lpstr>6.I. STROJARSKE INST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Mladen Grgeta</dc:creator>
  <cp:lastModifiedBy>Mladen</cp:lastModifiedBy>
  <dcterms:created xsi:type="dcterms:W3CDTF">2022-11-16T10:14:28Z</dcterms:created>
  <dcterms:modified xsi:type="dcterms:W3CDTF">2022-11-16T10:14:28Z</dcterms:modified>
</cp:coreProperties>
</file>